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P:\2023\FON23\SALES\Budgetkalkulator\englisch\"/>
    </mc:Choice>
  </mc:AlternateContent>
  <workbookProtection workbookAlgorithmName="SHA-512" workbookHashValue="V564qKA3QXwdus3eukcy0a3N6GePa0Md6Qduz4Ehr3uPukh0Vt1208XguGflmF+7uR2Ttap3pTb8Oq3opaorIg==" workbookSaltValue="lkS6pXZKXy3yYP9K2eb+cQ==" workbookSpinCount="100000" lockStructure="1"/>
  <bookViews>
    <workbookView xWindow="0" yWindow="0" windowWidth="19200" windowHeight="7296"/>
  </bookViews>
  <sheets>
    <sheet name="Kalkulator" sheetId="1" r:id="rId1"/>
  </sheets>
  <definedNames>
    <definedName name="_xlnm.Print_Titles" localSheetId="0">Kalkulator!$1:$1</definedName>
    <definedName name="Standfläche">Kalkulator!#REF!,Kalkulator!#REF!,Kalkulator!#REF!,Kalkulator!#REF!,Kalkulator!#REF!,Kalkulator!#REF!,Kalkulator!#REF!,Kalkulator!#REF!,Kalkulator!#REF!,Kalkulator!#REF!,Kalkulator!#REF!,Kalkulator!#REF!,Kalkulator!#REF!,Kalkulator!$B$53,Kalkulator!$B$55,Kalkulator!#REF!,Kalkulator!#REF!,Kalkulator!#REF!,Kalkulator!$B$59,Kalkulator!$B$61,Kalkulator!$B$63,Kalkulator!$B$65</definedName>
  </definedNames>
  <calcPr calcId="152511"/>
</workbook>
</file>

<file path=xl/calcChain.xml><?xml version="1.0" encoding="utf-8"?>
<calcChain xmlns="http://schemas.openxmlformats.org/spreadsheetml/2006/main">
  <c r="F87" i="1" l="1"/>
  <c r="F29" i="1" l="1"/>
  <c r="F85" i="1" l="1"/>
  <c r="F83" i="1"/>
  <c r="F81" i="1"/>
  <c r="F79" i="1"/>
  <c r="F73" i="1"/>
  <c r="F71" i="1"/>
  <c r="F37" i="1"/>
  <c r="F35" i="1"/>
  <c r="F27" i="1"/>
  <c r="F25" i="1"/>
  <c r="F23" i="1"/>
  <c r="F21" i="1"/>
  <c r="F15" i="1"/>
  <c r="F13" i="1"/>
  <c r="F11" i="1"/>
  <c r="F9" i="1"/>
  <c r="F7" i="1"/>
  <c r="F50" i="1" l="1"/>
  <c r="F48" i="1"/>
  <c r="F46" i="1"/>
  <c r="F44" i="1"/>
  <c r="F42" i="1"/>
  <c r="B39" i="1"/>
  <c r="F39" i="1" s="1"/>
  <c r="B31" i="1" l="1"/>
  <c r="F31" i="1" s="1"/>
  <c r="B17" i="1"/>
  <c r="F17" i="1" s="1"/>
  <c r="F67" i="1" l="1"/>
  <c r="F65" i="1" l="1"/>
  <c r="F63" i="1"/>
  <c r="F59" i="1"/>
  <c r="F61" i="1"/>
  <c r="F55" i="1" l="1"/>
  <c r="F53" i="1"/>
</calcChain>
</file>

<file path=xl/sharedStrings.xml><?xml version="1.0" encoding="utf-8"?>
<sst xmlns="http://schemas.openxmlformats.org/spreadsheetml/2006/main" count="103" uniqueCount="72">
  <si>
    <t>x</t>
  </si>
  <si>
    <t>Standpakete</t>
  </si>
  <si>
    <t>Mitaussteller</t>
  </si>
  <si>
    <t>Career Package</t>
  </si>
  <si>
    <t>Messe Premium WiFi</t>
  </si>
  <si>
    <r>
      <t xml:space="preserve">The budget calculator is a </t>
    </r>
    <r>
      <rPr>
        <b/>
        <sz val="10"/>
        <color theme="0"/>
        <rFont val="Arial"/>
        <family val="2"/>
      </rPr>
      <t>non-binding cost overview only</t>
    </r>
    <r>
      <rPr>
        <sz val="10"/>
        <color theme="0"/>
        <rFont val="Arial"/>
        <family val="2"/>
      </rPr>
      <t>. Prices may vary and are subject to alteration. Please note, that the list of service features is not complete. For further information, please check our website or contact us personally. We are happy to assist you.</t>
    </r>
  </si>
  <si>
    <t>sqm</t>
  </si>
  <si>
    <t>Corner stand</t>
  </si>
  <si>
    <t>Island stand</t>
  </si>
  <si>
    <t>Head stand</t>
  </si>
  <si>
    <t>Two-story booth</t>
  </si>
  <si>
    <t>AUMA-fee</t>
  </si>
  <si>
    <t>(0.60 €/sqm)</t>
  </si>
  <si>
    <t>System rental booth</t>
  </si>
  <si>
    <t>BMWi Area</t>
  </si>
  <si>
    <t>( 6 sqm:  2,400 €)</t>
  </si>
  <si>
    <t>Cost information for additional services</t>
  </si>
  <si>
    <t xml:space="preserve">Power supply  </t>
  </si>
  <si>
    <t xml:space="preserve">1-3 kW (230V/16A) + daily consumption </t>
  </si>
  <si>
    <t>Water</t>
  </si>
  <si>
    <t>(1/2 inch, DN 40, including comsumption up to 5m³)</t>
  </si>
  <si>
    <t>(for 5 work stations</t>
  </si>
  <si>
    <t>Paring ticket</t>
  </si>
  <si>
    <t>(for cars)</t>
  </si>
  <si>
    <t>Exhibitor passes</t>
  </si>
  <si>
    <t xml:space="preserve">You will receive a contingent of exhibitor passes free of charge. You can find more details in our FAQ. </t>
  </si>
  <si>
    <t>plus VAT (19%)</t>
  </si>
  <si>
    <t>Total amount</t>
  </si>
  <si>
    <t>(12 sqm: 6,600 €; German companies only)</t>
  </si>
  <si>
    <t>Carefree packages</t>
  </si>
  <si>
    <t>Preisinformationen für zusätzliche Serviceleistungen bei eigenem Standbau</t>
  </si>
  <si>
    <t xml:space="preserve">Elektro-Hauptanschluss </t>
  </si>
  <si>
    <t xml:space="preserve">mit Steckdosen 1-3 kW, Ökostrom, inkl. Energieverbrauch während der gesamten Messelaufzeit </t>
  </si>
  <si>
    <t>Wasseranschluss</t>
  </si>
  <si>
    <t>(1/2 Zoll, DN 40, inkl. Wasserverbrauch bis 5 m³)</t>
  </si>
  <si>
    <t>(für 5 Endgeräte)</t>
  </si>
  <si>
    <t>Dauer-Parkausweis</t>
  </si>
  <si>
    <t>(für PKW)</t>
  </si>
  <si>
    <t>Ausstellerausweise</t>
  </si>
  <si>
    <t xml:space="preserve">Sie erhalten ein kostenfreies Kontingent an Ausstellerausweisen. Näheres finden Sie in unseren FAQ. </t>
  </si>
  <si>
    <t>Small Business</t>
  </si>
  <si>
    <t>Start-up area</t>
  </si>
  <si>
    <t>Row stand</t>
  </si>
  <si>
    <t>Solution "Dimension"</t>
  </si>
  <si>
    <t>Solution "Advanced"</t>
  </si>
  <si>
    <r>
      <t>Budget calculator</t>
    </r>
    <r>
      <rPr>
        <b/>
        <sz val="16"/>
        <color theme="1"/>
        <rFont val="Arial"/>
        <family val="2"/>
      </rPr>
      <t xml:space="preserve"> (Formnext 07.11. - 10.11.2023, Frankfurt am Main)</t>
    </r>
  </si>
  <si>
    <t>(1 side open | minimum 12 sqm | 245.00 €/sqm)</t>
  </si>
  <si>
    <t>(2 sides open | minimum 20 sqm | 267.00 €/sqm)</t>
  </si>
  <si>
    <t>(3 sides open | minimum 40 sqm | 283.00 €/sqm)</t>
  </si>
  <si>
    <t>(4 sides open | minimum 80 sqm | 305.00 €/sqm)</t>
  </si>
  <si>
    <t>(1 side open | minimum 12 sqm | 297.00 €/sqm)</t>
  </si>
  <si>
    <t>(2 sides open | minimum 20 sqm | 323.00 €/sqm)</t>
  </si>
  <si>
    <t>(3 sides open | minimum 40 sqm | 343.00 €/sqm)</t>
  </si>
  <si>
    <t>(4 sides open | minimum 80 sqm | 370.00 €/sqm)</t>
  </si>
  <si>
    <t xml:space="preserve">(165.00 €/sqm) </t>
  </si>
  <si>
    <t>(minimum 20sqm | 535.00 €/sqm)</t>
  </si>
  <si>
    <t>(minimum 30sqm | 675.00 €/sqm)</t>
  </si>
  <si>
    <t>Stand space early bird prices (until 28 February 2023)</t>
  </si>
  <si>
    <t>Stand space regular prices (beginning 1 March 2023)</t>
  </si>
  <si>
    <t>SMS Basic</t>
  </si>
  <si>
    <t>SMS Classic</t>
  </si>
  <si>
    <t>SMS Premium</t>
  </si>
  <si>
    <t>SMS Surpreme</t>
  </si>
  <si>
    <t>(mandatory 1.140,00 €/Exhibitior)</t>
  </si>
  <si>
    <t>(mandatory 2.350,00 €/Exhibitior)</t>
  </si>
  <si>
    <t>(mandatory 7.760,00 €/Exhibitior)</t>
  </si>
  <si>
    <t>(mandatory 17.350,00 €/Exhibitior)</t>
  </si>
  <si>
    <t>(12 sqm: 5,300.00 € + AUMA-fee 7.20 €</t>
  </si>
  <si>
    <t xml:space="preserve">( 9 sqm:  4,600.00 € + AUMA-fee 5.40 € </t>
  </si>
  <si>
    <t>Please fill in the requested size of floor space in the box, for the required type of stand and select one of the mandatory SMS packages below. The AUMA-fee will be calculated automatically.</t>
  </si>
  <si>
    <t>By registering for Formnext, each exhibitor is obliged to book one of the mandatory Sales &amp; Marketing Services (SMS) packages.</t>
  </si>
  <si>
    <t xml:space="preserve">Please fill in the requested size of floor space in the box, for the required type of stand and select one of the mandatory SMS packages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</si>
</sst>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2" x14ac:knownFonts="1">
    <font>
      <sz val="11"/>
      <color theme="1"/>
      <name val="Calibri"/>
      <family val="2"/>
      <scheme val="minor"/>
    </font>
    <font>
      <sz val="11"/>
      <color indexed="8"/>
      <name val="Arial"/>
      <family val="2"/>
    </font>
    <font>
      <b/>
      <sz val="11"/>
      <color indexed="8"/>
      <name val="Arial"/>
      <family val="2"/>
    </font>
    <font>
      <u/>
      <sz val="10"/>
      <name val="Arial"/>
      <family val="2"/>
    </font>
    <font>
      <sz val="11"/>
      <name val="Arial"/>
      <family val="2"/>
    </font>
    <font>
      <sz val="10"/>
      <color theme="1"/>
      <name val="Arial"/>
      <family val="2"/>
    </font>
    <font>
      <u/>
      <sz val="11"/>
      <color theme="10"/>
      <name val="Calibri"/>
      <family val="2"/>
    </font>
    <font>
      <b/>
      <sz val="11"/>
      <color rgb="FFFF0000"/>
      <name val="Arial"/>
      <family val="2"/>
    </font>
    <font>
      <sz val="11"/>
      <color theme="1"/>
      <name val="Arial"/>
      <family val="2"/>
    </font>
    <font>
      <sz val="10"/>
      <color rgb="FF0000FF"/>
      <name val="Arial"/>
      <family val="2"/>
    </font>
    <font>
      <b/>
      <sz val="11"/>
      <color theme="1"/>
      <name val="Arial"/>
      <family val="2"/>
    </font>
    <font>
      <b/>
      <sz val="18"/>
      <color rgb="FFFF0000"/>
      <name val="Arial"/>
      <family val="2"/>
    </font>
    <font>
      <u/>
      <sz val="11"/>
      <color theme="10"/>
      <name val="Arial"/>
      <family val="2"/>
    </font>
    <font>
      <sz val="10"/>
      <color theme="4" tint="-0.249977111117893"/>
      <name val="Arial"/>
      <family val="2"/>
    </font>
    <font>
      <b/>
      <sz val="48"/>
      <color theme="1"/>
      <name val="Arial"/>
      <family val="2"/>
    </font>
    <font>
      <sz val="10"/>
      <color theme="0"/>
      <name val="Arial"/>
      <family val="2"/>
    </font>
    <font>
      <sz val="11"/>
      <color theme="0"/>
      <name val="Arial"/>
      <family val="2"/>
    </font>
    <font>
      <b/>
      <sz val="10"/>
      <color theme="0"/>
      <name val="Arial"/>
      <family val="2"/>
    </font>
    <font>
      <sz val="10"/>
      <color rgb="FF004F76"/>
      <name val="Arial"/>
      <family val="2"/>
    </font>
    <font>
      <b/>
      <sz val="16"/>
      <color theme="1"/>
      <name val="Arial"/>
      <family val="2"/>
    </font>
    <font>
      <sz val="8"/>
      <color rgb="FF004F76"/>
      <name val="Arial"/>
      <family val="2"/>
    </font>
    <font>
      <sz val="8"/>
      <color theme="4" tint="-0.249977111117893"/>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4F76"/>
        <bgColor indexed="64"/>
      </patternFill>
    </fill>
    <fill>
      <patternFill patternType="solid">
        <fgColor rgb="FFB9D200"/>
        <bgColor indexed="64"/>
      </patternFill>
    </fill>
    <fill>
      <patternFill patternType="solid">
        <fgColor theme="0"/>
        <bgColor indexed="64"/>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85">
    <xf numFmtId="0" fontId="0" fillId="0" borderId="0" xfId="0"/>
    <xf numFmtId="0" fontId="8" fillId="0" borderId="0" xfId="0" applyFont="1"/>
    <xf numFmtId="0" fontId="8" fillId="2" borderId="0" xfId="0" applyFont="1" applyFill="1" applyBorder="1"/>
    <xf numFmtId="0" fontId="9" fillId="2" borderId="0" xfId="0" applyFont="1" applyFill="1" applyBorder="1" applyAlignment="1">
      <alignment vertical="top" wrapText="1"/>
    </xf>
    <xf numFmtId="0" fontId="8" fillId="0" borderId="0" xfId="0" applyFont="1" applyAlignment="1">
      <alignment horizontal="center"/>
    </xf>
    <xf numFmtId="0" fontId="5" fillId="2" borderId="0" xfId="0" applyFont="1" applyFill="1" applyBorder="1" applyAlignment="1">
      <alignment vertical="top" wrapText="1"/>
    </xf>
    <xf numFmtId="0" fontId="8" fillId="2" borderId="1" xfId="0" applyFont="1" applyFill="1" applyBorder="1"/>
    <xf numFmtId="0" fontId="11" fillId="2" borderId="2" xfId="0" applyFont="1" applyFill="1" applyBorder="1" applyAlignment="1">
      <alignment horizontal="center" vertical="center"/>
    </xf>
    <xf numFmtId="0" fontId="8" fillId="2" borderId="0" xfId="0" applyFont="1" applyFill="1" applyBorder="1" applyAlignment="1">
      <alignment horizontal="center"/>
    </xf>
    <xf numFmtId="0" fontId="10" fillId="2" borderId="0" xfId="0" applyFont="1" applyFill="1" applyBorder="1"/>
    <xf numFmtId="164" fontId="8" fillId="2" borderId="0" xfId="0" applyNumberFormat="1" applyFont="1" applyFill="1" applyBorder="1" applyProtection="1"/>
    <xf numFmtId="0" fontId="10" fillId="2" borderId="0" xfId="0" applyFont="1" applyFill="1" applyBorder="1" applyAlignment="1">
      <alignment vertical="top" wrapText="1"/>
    </xf>
    <xf numFmtId="0" fontId="5" fillId="2" borderId="5" xfId="0" applyFont="1" applyFill="1" applyBorder="1" applyAlignment="1">
      <alignment vertical="top" wrapText="1"/>
    </xf>
    <xf numFmtId="0" fontId="10" fillId="2" borderId="0" xfId="0" applyFont="1" applyFill="1" applyBorder="1" applyAlignment="1">
      <alignment vertical="top"/>
    </xf>
    <xf numFmtId="0" fontId="9" fillId="2" borderId="5" xfId="0" applyFont="1" applyFill="1" applyBorder="1" applyAlignment="1">
      <alignment vertical="top" wrapText="1"/>
    </xf>
    <xf numFmtId="0" fontId="12" fillId="2" borderId="0" xfId="1" applyFont="1" applyFill="1" applyBorder="1" applyAlignment="1" applyProtection="1">
      <alignment horizontal="left" vertical="top" wrapText="1"/>
      <protection locked="0"/>
    </xf>
    <xf numFmtId="0" fontId="12" fillId="2" borderId="5" xfId="1" applyFont="1" applyFill="1" applyBorder="1" applyAlignment="1" applyProtection="1">
      <alignment horizontal="left" vertical="top" wrapText="1"/>
      <protection locked="0"/>
    </xf>
    <xf numFmtId="0" fontId="12" fillId="2" borderId="0" xfId="1" applyFont="1" applyFill="1" applyBorder="1" applyAlignment="1" applyProtection="1">
      <alignment vertical="top" wrapText="1"/>
      <protection locked="0"/>
    </xf>
    <xf numFmtId="0" fontId="12" fillId="2" borderId="5" xfId="1" applyFont="1" applyFill="1" applyBorder="1" applyAlignment="1" applyProtection="1">
      <alignment vertical="top" wrapText="1"/>
      <protection locked="0"/>
    </xf>
    <xf numFmtId="0" fontId="13" fillId="2" borderId="0" xfId="0" applyFont="1" applyFill="1" applyBorder="1" applyAlignment="1">
      <alignment vertical="top" wrapText="1"/>
    </xf>
    <xf numFmtId="0" fontId="13" fillId="2" borderId="5" xfId="0" applyFont="1" applyFill="1" applyBorder="1" applyAlignment="1">
      <alignment vertical="top" wrapText="1"/>
    </xf>
    <xf numFmtId="0" fontId="14" fillId="2" borderId="0" xfId="0" applyFont="1" applyFill="1" applyBorder="1" applyAlignment="1">
      <alignment horizontal="left" vertical="top"/>
    </xf>
    <xf numFmtId="0" fontId="12" fillId="2" borderId="0" xfId="1" applyFont="1" applyFill="1" applyBorder="1" applyAlignment="1" applyProtection="1">
      <alignment horizontal="left" vertical="top" wrapText="1"/>
      <protection locked="0"/>
    </xf>
    <xf numFmtId="0" fontId="12" fillId="2" borderId="5" xfId="1" applyFont="1" applyFill="1" applyBorder="1" applyAlignment="1" applyProtection="1">
      <alignment horizontal="left" vertical="top" wrapText="1"/>
      <protection locked="0"/>
    </xf>
    <xf numFmtId="0" fontId="12" fillId="2" borderId="6" xfId="1" applyNumberFormat="1" applyFont="1" applyFill="1" applyBorder="1" applyAlignment="1" applyProtection="1">
      <alignment horizontal="left" vertical="top"/>
      <protection locked="0"/>
    </xf>
    <xf numFmtId="0" fontId="12" fillId="2" borderId="0" xfId="1" applyNumberFormat="1" applyFont="1" applyFill="1" applyBorder="1" applyAlignment="1" applyProtection="1">
      <alignment horizontal="left" vertical="top"/>
      <protection locked="0"/>
    </xf>
    <xf numFmtId="0" fontId="8" fillId="2" borderId="0" xfId="0" applyFont="1" applyFill="1"/>
    <xf numFmtId="0" fontId="8" fillId="2" borderId="0" xfId="0" applyNumberFormat="1" applyFont="1" applyFill="1" applyBorder="1" applyAlignment="1" applyProtection="1">
      <alignment horizontal="center"/>
      <protection locked="0"/>
    </xf>
    <xf numFmtId="0" fontId="8" fillId="2" borderId="5" xfId="0" applyFont="1" applyFill="1" applyBorder="1"/>
    <xf numFmtId="0" fontId="16" fillId="2" borderId="0" xfId="0" applyNumberFormat="1" applyFont="1" applyFill="1" applyBorder="1" applyAlignment="1" applyProtection="1">
      <alignment horizontal="center"/>
      <protection locked="0"/>
    </xf>
    <xf numFmtId="0" fontId="8" fillId="2" borderId="0" xfId="0" applyFont="1" applyFill="1" applyBorder="1" applyAlignment="1">
      <alignment vertical="top" wrapText="1"/>
    </xf>
    <xf numFmtId="0" fontId="8" fillId="2" borderId="6" xfId="0" applyFont="1" applyFill="1" applyBorder="1"/>
    <xf numFmtId="0" fontId="10" fillId="2" borderId="6" xfId="0" applyFont="1" applyFill="1" applyBorder="1" applyAlignment="1">
      <alignment vertical="top" wrapText="1"/>
    </xf>
    <xf numFmtId="0" fontId="8" fillId="2" borderId="0" xfId="0" applyFont="1" applyFill="1" applyBorder="1" applyAlignment="1">
      <alignment vertical="top"/>
    </xf>
    <xf numFmtId="0" fontId="1" fillId="2" borderId="0" xfId="0" applyFont="1" applyFill="1" applyBorder="1" applyAlignment="1">
      <alignment vertical="top"/>
    </xf>
    <xf numFmtId="0" fontId="14" fillId="2" borderId="6" xfId="0" applyFont="1" applyFill="1" applyBorder="1" applyAlignment="1">
      <alignment vertical="top"/>
    </xf>
    <xf numFmtId="0" fontId="14" fillId="2" borderId="0" xfId="0" applyFont="1" applyFill="1" applyBorder="1" applyAlignment="1">
      <alignment vertical="top"/>
    </xf>
    <xf numFmtId="0" fontId="13" fillId="2" borderId="0" xfId="0" applyFont="1" applyFill="1" applyBorder="1" applyAlignment="1">
      <alignment vertical="center" wrapText="1"/>
    </xf>
    <xf numFmtId="0" fontId="13" fillId="2" borderId="5" xfId="0" applyFont="1" applyFill="1" applyBorder="1" applyAlignment="1">
      <alignment vertical="center" wrapText="1"/>
    </xf>
    <xf numFmtId="0" fontId="10" fillId="2" borderId="0" xfId="0" applyFont="1" applyFill="1" applyBorder="1" applyAlignment="1">
      <alignment vertical="center" wrapText="1"/>
    </xf>
    <xf numFmtId="0" fontId="8" fillId="2" borderId="0" xfId="0" applyFont="1" applyFill="1" applyBorder="1" applyAlignment="1">
      <alignment horizontal="center" vertical="center"/>
    </xf>
    <xf numFmtId="0" fontId="10" fillId="2" borderId="0" xfId="0" applyFont="1" applyFill="1" applyBorder="1" applyAlignment="1">
      <alignment vertical="center"/>
    </xf>
    <xf numFmtId="0" fontId="8" fillId="2" borderId="0" xfId="0" applyNumberFormat="1" applyFont="1" applyFill="1" applyBorder="1" applyAlignment="1" applyProtection="1">
      <alignment horizontal="center" vertical="center"/>
      <protection locked="0"/>
    </xf>
    <xf numFmtId="0" fontId="2" fillId="2" borderId="0" xfId="0" applyFont="1" applyFill="1" applyBorder="1" applyAlignment="1">
      <alignment vertical="center"/>
    </xf>
    <xf numFmtId="0" fontId="7" fillId="3" borderId="0" xfId="0" applyFont="1" applyFill="1"/>
    <xf numFmtId="0" fontId="8" fillId="3" borderId="0" xfId="0" applyFont="1" applyFill="1"/>
    <xf numFmtId="0" fontId="5" fillId="3" borderId="0" xfId="0" applyFont="1" applyFill="1" applyBorder="1" applyAlignment="1">
      <alignment vertical="top" wrapText="1"/>
    </xf>
    <xf numFmtId="0" fontId="5" fillId="3" borderId="0" xfId="0" applyFont="1" applyFill="1" applyBorder="1" applyAlignment="1">
      <alignment vertical="center" wrapText="1"/>
    </xf>
    <xf numFmtId="0" fontId="3" fillId="3" borderId="0" xfId="1" applyFont="1" applyFill="1" applyBorder="1" applyAlignment="1" applyProtection="1">
      <alignment vertical="top" wrapText="1"/>
    </xf>
    <xf numFmtId="0" fontId="8" fillId="3" borderId="0" xfId="0" applyFont="1" applyFill="1" applyAlignment="1">
      <alignment horizontal="center"/>
    </xf>
    <xf numFmtId="0" fontId="13" fillId="2" borderId="0" xfId="0" applyFont="1" applyFill="1" applyBorder="1" applyAlignment="1">
      <alignment horizontal="left" vertical="top" wrapText="1"/>
    </xf>
    <xf numFmtId="0" fontId="13" fillId="2" borderId="5" xfId="0" applyFont="1" applyFill="1" applyBorder="1" applyAlignment="1">
      <alignment horizontal="left" vertical="top" wrapText="1"/>
    </xf>
    <xf numFmtId="164" fontId="8" fillId="2" borderId="0" xfId="0" applyNumberFormat="1" applyFont="1" applyFill="1" applyBorder="1" applyAlignment="1" applyProtection="1"/>
    <xf numFmtId="0" fontId="8" fillId="2" borderId="0" xfId="0" applyFont="1" applyFill="1" applyBorder="1" applyAlignment="1">
      <alignment vertical="center" wrapText="1"/>
    </xf>
    <xf numFmtId="164" fontId="8" fillId="2" borderId="0" xfId="0" applyNumberFormat="1" applyFont="1" applyFill="1" applyBorder="1" applyAlignment="1" applyProtection="1">
      <alignment vertical="center"/>
    </xf>
    <xf numFmtId="0" fontId="16" fillId="4" borderId="4" xfId="0" applyNumberFormat="1" applyFont="1" applyFill="1" applyBorder="1" applyAlignment="1" applyProtection="1">
      <alignment horizontal="center" vertical="center"/>
      <protection locked="0"/>
    </xf>
    <xf numFmtId="0" fontId="10" fillId="5" borderId="3" xfId="0" applyFont="1" applyFill="1" applyBorder="1" applyAlignment="1">
      <alignment horizontal="left"/>
    </xf>
    <xf numFmtId="164" fontId="10" fillId="5" borderId="3" xfId="0" applyNumberFormat="1" applyFont="1" applyFill="1" applyBorder="1"/>
    <xf numFmtId="0" fontId="10" fillId="5" borderId="3" xfId="0" applyFont="1" applyFill="1" applyBorder="1"/>
    <xf numFmtId="0" fontId="8" fillId="5" borderId="3" xfId="0" applyFont="1" applyFill="1" applyBorder="1"/>
    <xf numFmtId="0" fontId="8" fillId="5" borderId="4" xfId="0" applyFont="1" applyFill="1" applyBorder="1"/>
    <xf numFmtId="0" fontId="16" fillId="4" borderId="7" xfId="0" applyNumberFormat="1" applyFont="1" applyFill="1" applyBorder="1" applyAlignment="1" applyProtection="1">
      <alignment horizontal="center" vertical="center"/>
      <protection locked="0"/>
    </xf>
    <xf numFmtId="0" fontId="4" fillId="2" borderId="0" xfId="0" applyFont="1" applyFill="1" applyBorder="1" applyAlignment="1">
      <alignment vertical="top" wrapText="1"/>
    </xf>
    <xf numFmtId="0" fontId="8" fillId="6" borderId="0" xfId="0" applyFont="1" applyFill="1"/>
    <xf numFmtId="0" fontId="8" fillId="6" borderId="0" xfId="0" applyFont="1" applyFill="1" applyAlignment="1"/>
    <xf numFmtId="0" fontId="18" fillId="2" borderId="0" xfId="0" applyFont="1" applyFill="1" applyBorder="1" applyAlignment="1">
      <alignment vertical="top" wrapText="1"/>
    </xf>
    <xf numFmtId="0" fontId="8" fillId="3" borderId="0" xfId="0" applyFont="1" applyFill="1" applyAlignment="1">
      <alignment horizontal="left"/>
    </xf>
    <xf numFmtId="0" fontId="18" fillId="2" borderId="5" xfId="0" applyFont="1" applyFill="1" applyBorder="1" applyAlignment="1">
      <alignment vertical="top" wrapText="1"/>
    </xf>
    <xf numFmtId="0" fontId="8" fillId="3" borderId="0" xfId="0" applyFont="1" applyFill="1" applyAlignment="1"/>
    <xf numFmtId="0" fontId="15" fillId="4" borderId="6"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0" fillId="5" borderId="0" xfId="0" applyFont="1" applyFill="1" applyBorder="1" applyAlignment="1">
      <alignment horizontal="left"/>
    </xf>
    <xf numFmtId="0" fontId="10" fillId="5" borderId="5" xfId="0" applyFont="1" applyFill="1" applyBorder="1" applyAlignment="1">
      <alignment horizontal="left"/>
    </xf>
    <xf numFmtId="0" fontId="10" fillId="5" borderId="6" xfId="0" applyFont="1" applyFill="1" applyBorder="1" applyAlignment="1">
      <alignment horizontal="left"/>
    </xf>
    <xf numFmtId="0" fontId="18" fillId="2" borderId="0" xfId="0" applyFont="1" applyFill="1" applyBorder="1" applyAlignment="1">
      <alignment horizontal="left" vertical="top" wrapText="1"/>
    </xf>
    <xf numFmtId="0" fontId="18" fillId="2" borderId="5"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7" xfId="0" applyFont="1" applyFill="1" applyBorder="1" applyAlignment="1">
      <alignment horizontal="left" vertical="top" wrapText="1"/>
    </xf>
    <xf numFmtId="0" fontId="12" fillId="2" borderId="0" xfId="1" applyNumberFormat="1" applyFont="1" applyFill="1" applyBorder="1" applyAlignment="1" applyProtection="1">
      <alignment horizontal="left"/>
      <protection locked="0"/>
    </xf>
    <xf numFmtId="0" fontId="12" fillId="2" borderId="5" xfId="1" applyNumberFormat="1" applyFont="1" applyFill="1" applyBorder="1" applyAlignment="1" applyProtection="1">
      <alignment horizontal="left"/>
      <protection locked="0"/>
    </xf>
    <xf numFmtId="0" fontId="20" fillId="2" borderId="0"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5" xfId="0" applyFont="1" applyFill="1" applyBorder="1" applyAlignment="1">
      <alignment horizontal="left" vertical="top" wrapText="1"/>
    </xf>
  </cellXfs>
  <cellStyles count="2">
    <cellStyle name="Link" xfId="1" builtinId="8"/>
    <cellStyle name="Standard" xfId="0" builtinId="0"/>
  </cellStyles>
  <dxfs count="0"/>
  <tableStyles count="0" defaultTableStyle="TableStyleMedium9" defaultPivotStyle="PivotStyleLight16"/>
  <colors>
    <mruColors>
      <color rgb="FF004F76"/>
      <color rgb="FFB9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mesago.biz/mesago/Formnext_2020_Anmeldung_Hauptaussteller" TargetMode="External"/><Relationship Id="rId2" Type="http://schemas.openxmlformats.org/officeDocument/2006/relationships/hyperlink" Target="https://mesago.biz/mesago/Formnext_2023_Application_Main_Exhibitor" TargetMode="External"/><Relationship Id="rId1" Type="http://schemas.openxmlformats.org/officeDocument/2006/relationships/hyperlink" Target="https://mesago.biz/mesago/SPS_2020_Anmeldung_Hauptaussteller" TargetMode="External"/><Relationship Id="rId6" Type="http://schemas.openxmlformats.org/officeDocument/2006/relationships/hyperlink" Target="https://download.mesago.de/FON2023/Formnext2023_Sales_and_Marketing_Services_(SMS)_deutsch.pdf" TargetMode="External"/><Relationship Id="rId5" Type="http://schemas.openxmlformats.org/officeDocument/2006/relationships/hyperlink" Target="https://formnext.mesago.com/frankfurt/en/planning-preparation/exhibitor-information.html#packages" TargetMode="External"/><Relationship Id="rId4"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7</xdr:col>
      <xdr:colOff>0</xdr:colOff>
      <xdr:row>12</xdr:row>
      <xdr:rowOff>0</xdr:rowOff>
    </xdr:from>
    <xdr:to>
      <xdr:col>9</xdr:col>
      <xdr:colOff>704850</xdr:colOff>
      <xdr:row>15</xdr:row>
      <xdr:rowOff>85725</xdr:rowOff>
    </xdr:to>
    <xdr:sp macro="" textlink="">
      <xdr:nvSpPr>
        <xdr:cNvPr id="7" name="Abgerundetes Rechteck 6">
          <a:hlinkClick xmlns:r="http://schemas.openxmlformats.org/officeDocument/2006/relationships" r:id="rId1"/>
        </xdr:cNvPr>
        <xdr:cNvSpPr/>
      </xdr:nvSpPr>
      <xdr:spPr>
        <a:xfrm>
          <a:off x="10172700" y="2762250"/>
          <a:ext cx="2247900" cy="27622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Zur Online</a:t>
          </a:r>
          <a:r>
            <a:rPr lang="de-DE" sz="1000" b="1" baseline="0">
              <a:solidFill>
                <a:schemeClr val="bg1"/>
              </a:solidFill>
              <a:latin typeface="Arial" panose="020B0604020202020204" pitchFamily="34" charset="0"/>
              <a:cs typeface="Arial" panose="020B0604020202020204" pitchFamily="34" charset="0"/>
            </a:rPr>
            <a:t> Anmeldung</a:t>
          </a:r>
        </a:p>
        <a:p>
          <a:pPr algn="ct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26</xdr:row>
      <xdr:rowOff>0</xdr:rowOff>
    </xdr:from>
    <xdr:to>
      <xdr:col>9</xdr:col>
      <xdr:colOff>704850</xdr:colOff>
      <xdr:row>29</xdr:row>
      <xdr:rowOff>85725</xdr:rowOff>
    </xdr:to>
    <xdr:sp macro="" textlink="">
      <xdr:nvSpPr>
        <xdr:cNvPr id="8" name="Abgerundetes Rechteck 7">
          <a:hlinkClick xmlns:r="http://schemas.openxmlformats.org/officeDocument/2006/relationships" r:id="rId2"/>
        </xdr:cNvPr>
        <xdr:cNvSpPr/>
      </xdr:nvSpPr>
      <xdr:spPr>
        <a:xfrm>
          <a:off x="10172700" y="5286375"/>
          <a:ext cx="2247900" cy="27622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Go</a:t>
          </a:r>
          <a:r>
            <a:rPr lang="de-DE" sz="1000" b="1" baseline="0">
              <a:solidFill>
                <a:schemeClr val="bg1"/>
              </a:solidFill>
              <a:latin typeface="Arial" panose="020B0604020202020204" pitchFamily="34" charset="0"/>
              <a:cs typeface="Arial" panose="020B0604020202020204" pitchFamily="34" charset="0"/>
            </a:rPr>
            <a:t> to Online Application</a:t>
          </a:r>
        </a:p>
      </xdr:txBody>
    </xdr:sp>
    <xdr:clientData/>
  </xdr:twoCellAnchor>
  <xdr:twoCellAnchor>
    <xdr:from>
      <xdr:col>7</xdr:col>
      <xdr:colOff>0</xdr:colOff>
      <xdr:row>12</xdr:row>
      <xdr:rowOff>0</xdr:rowOff>
    </xdr:from>
    <xdr:to>
      <xdr:col>9</xdr:col>
      <xdr:colOff>704850</xdr:colOff>
      <xdr:row>15</xdr:row>
      <xdr:rowOff>85725</xdr:rowOff>
    </xdr:to>
    <xdr:sp macro="" textlink="">
      <xdr:nvSpPr>
        <xdr:cNvPr id="9" name="Abgerundetes Rechteck 8">
          <a:hlinkClick xmlns:r="http://schemas.openxmlformats.org/officeDocument/2006/relationships" r:id="rId1"/>
        </xdr:cNvPr>
        <xdr:cNvSpPr/>
      </xdr:nvSpPr>
      <xdr:spPr>
        <a:xfrm>
          <a:off x="10172700" y="3057525"/>
          <a:ext cx="2247900" cy="27622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Zur Online</a:t>
          </a:r>
          <a:r>
            <a:rPr lang="de-DE" sz="1000" b="1" baseline="0">
              <a:solidFill>
                <a:schemeClr val="bg1"/>
              </a:solidFill>
              <a:latin typeface="Arial" panose="020B0604020202020204" pitchFamily="34" charset="0"/>
              <a:cs typeface="Arial" panose="020B0604020202020204" pitchFamily="34" charset="0"/>
            </a:rPr>
            <a:t> Anmeldung</a:t>
          </a:r>
        </a:p>
        <a:p>
          <a:pPr algn="ct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12</xdr:row>
      <xdr:rowOff>0</xdr:rowOff>
    </xdr:from>
    <xdr:to>
      <xdr:col>9</xdr:col>
      <xdr:colOff>704850</xdr:colOff>
      <xdr:row>15</xdr:row>
      <xdr:rowOff>85725</xdr:rowOff>
    </xdr:to>
    <xdr:sp macro="" textlink="">
      <xdr:nvSpPr>
        <xdr:cNvPr id="14" name="Abgerundetes Rechteck 13">
          <a:hlinkClick xmlns:r="http://schemas.openxmlformats.org/officeDocument/2006/relationships" r:id="rId1"/>
        </xdr:cNvPr>
        <xdr:cNvSpPr/>
      </xdr:nvSpPr>
      <xdr:spPr>
        <a:xfrm>
          <a:off x="10172700" y="3057525"/>
          <a:ext cx="2247900" cy="27622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Zur Online</a:t>
          </a:r>
          <a:r>
            <a:rPr lang="de-DE" sz="1000" b="1" baseline="0">
              <a:solidFill>
                <a:schemeClr val="bg1"/>
              </a:solidFill>
              <a:latin typeface="Arial" panose="020B0604020202020204" pitchFamily="34" charset="0"/>
              <a:cs typeface="Arial" panose="020B0604020202020204" pitchFamily="34" charset="0"/>
            </a:rPr>
            <a:t> Anmeldung</a:t>
          </a:r>
        </a:p>
        <a:p>
          <a:pPr algn="ct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12</xdr:row>
      <xdr:rowOff>0</xdr:rowOff>
    </xdr:from>
    <xdr:to>
      <xdr:col>9</xdr:col>
      <xdr:colOff>704850</xdr:colOff>
      <xdr:row>15</xdr:row>
      <xdr:rowOff>85725</xdr:rowOff>
    </xdr:to>
    <xdr:sp macro="" textlink="">
      <xdr:nvSpPr>
        <xdr:cNvPr id="15" name="Abgerundetes Rechteck 14">
          <a:hlinkClick xmlns:r="http://schemas.openxmlformats.org/officeDocument/2006/relationships" r:id="rId3"/>
        </xdr:cNvPr>
        <xdr:cNvSpPr/>
      </xdr:nvSpPr>
      <xdr:spPr>
        <a:xfrm>
          <a:off x="10172700" y="3057525"/>
          <a:ext cx="2247900" cy="27622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Zur Online</a:t>
          </a:r>
          <a:r>
            <a:rPr lang="de-DE" sz="1000" b="1" baseline="0">
              <a:solidFill>
                <a:schemeClr val="bg1"/>
              </a:solidFill>
              <a:latin typeface="Arial" panose="020B0604020202020204" pitchFamily="34" charset="0"/>
              <a:cs typeface="Arial" panose="020B0604020202020204" pitchFamily="34" charset="0"/>
            </a:rPr>
            <a:t> Anmeldung</a:t>
          </a:r>
        </a:p>
        <a:p>
          <a:pPr algn="ct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6</xdr:col>
      <xdr:colOff>9524</xdr:colOff>
      <xdr:row>0</xdr:row>
      <xdr:rowOff>314325</xdr:rowOff>
    </xdr:from>
    <xdr:to>
      <xdr:col>9</xdr:col>
      <xdr:colOff>1209674</xdr:colOff>
      <xdr:row>3</xdr:row>
      <xdr:rowOff>394283</xdr:rowOff>
    </xdr:to>
    <xdr:pic>
      <xdr:nvPicPr>
        <xdr:cNvPr id="2" name="Grafik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247218" y="314325"/>
          <a:ext cx="3019985" cy="1218476"/>
        </a:xfrm>
        <a:prstGeom prst="rect">
          <a:avLst/>
        </a:prstGeom>
      </xdr:spPr>
    </xdr:pic>
    <xdr:clientData/>
  </xdr:twoCellAnchor>
  <xdr:twoCellAnchor>
    <xdr:from>
      <xdr:col>7</xdr:col>
      <xdr:colOff>0</xdr:colOff>
      <xdr:row>12</xdr:row>
      <xdr:rowOff>0</xdr:rowOff>
    </xdr:from>
    <xdr:to>
      <xdr:col>9</xdr:col>
      <xdr:colOff>704850</xdr:colOff>
      <xdr:row>15</xdr:row>
      <xdr:rowOff>85725</xdr:rowOff>
    </xdr:to>
    <xdr:sp macro="" textlink="">
      <xdr:nvSpPr>
        <xdr:cNvPr id="16" name="Abgerundetes Rechteck 15">
          <a:hlinkClick xmlns:r="http://schemas.openxmlformats.org/officeDocument/2006/relationships" r:id="rId2"/>
        </xdr:cNvPr>
        <xdr:cNvSpPr/>
      </xdr:nvSpPr>
      <xdr:spPr>
        <a:xfrm>
          <a:off x="10172700" y="5695950"/>
          <a:ext cx="2247900" cy="65722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Go to Online Application</a:t>
          </a:r>
        </a:p>
      </xdr:txBody>
    </xdr:sp>
    <xdr:clientData/>
  </xdr:twoCellAnchor>
  <xdr:twoCellAnchor>
    <xdr:from>
      <xdr:col>6</xdr:col>
      <xdr:colOff>207308</xdr:colOff>
      <xdr:row>34</xdr:row>
      <xdr:rowOff>0</xdr:rowOff>
    </xdr:from>
    <xdr:to>
      <xdr:col>9</xdr:col>
      <xdr:colOff>688040</xdr:colOff>
      <xdr:row>35</xdr:row>
      <xdr:rowOff>76761</xdr:rowOff>
    </xdr:to>
    <xdr:sp macro="" textlink="">
      <xdr:nvSpPr>
        <xdr:cNvPr id="19" name="Abgerundetes Rechteck 18">
          <a:hlinkClick xmlns:r="http://schemas.openxmlformats.org/officeDocument/2006/relationships" r:id="rId5"/>
        </xdr:cNvPr>
        <xdr:cNvSpPr/>
      </xdr:nvSpPr>
      <xdr:spPr>
        <a:xfrm>
          <a:off x="10448588" y="8183880"/>
          <a:ext cx="2294292" cy="267261"/>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Carefree packages</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1619</xdr:colOff>
      <xdr:row>69</xdr:row>
      <xdr:rowOff>93133</xdr:rowOff>
    </xdr:from>
    <xdr:to>
      <xdr:col>9</xdr:col>
      <xdr:colOff>706469</xdr:colOff>
      <xdr:row>71</xdr:row>
      <xdr:rowOff>42395</xdr:rowOff>
    </xdr:to>
    <xdr:sp macro="" textlink="">
      <xdr:nvSpPr>
        <xdr:cNvPr id="23" name="Abgerundetes Rechteck 22">
          <a:hlinkClick xmlns:r="http://schemas.openxmlformats.org/officeDocument/2006/relationships" r:id="rId5"/>
        </xdr:cNvPr>
        <xdr:cNvSpPr/>
      </xdr:nvSpPr>
      <xdr:spPr>
        <a:xfrm>
          <a:off x="10466419" y="7763933"/>
          <a:ext cx="2296583" cy="262529"/>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Carefreee packages</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79</xdr:row>
      <xdr:rowOff>167640</xdr:rowOff>
    </xdr:from>
    <xdr:to>
      <xdr:col>9</xdr:col>
      <xdr:colOff>704850</xdr:colOff>
      <xdr:row>83</xdr:row>
      <xdr:rowOff>47625</xdr:rowOff>
    </xdr:to>
    <xdr:sp macro="" textlink="">
      <xdr:nvSpPr>
        <xdr:cNvPr id="11" name="Abgerundetes Rechteck 10">
          <a:hlinkClick xmlns:r="http://schemas.openxmlformats.org/officeDocument/2006/relationships" r:id="rId6"/>
        </xdr:cNvPr>
        <xdr:cNvSpPr/>
      </xdr:nvSpPr>
      <xdr:spPr>
        <a:xfrm>
          <a:off x="10462260" y="10888980"/>
          <a:ext cx="2297430" cy="61150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SMS packages</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C612"/>
  <sheetViews>
    <sheetView tabSelected="1" zoomScale="90" zoomScaleNormal="90" zoomScaleSheetLayoutView="100" workbookViewId="0">
      <pane ySplit="4" topLeftCell="A23" activePane="bottomLeft" state="frozen"/>
      <selection pane="bottomLeft" activeCell="B27" sqref="B27"/>
    </sheetView>
  </sheetViews>
  <sheetFormatPr baseColWidth="10" defaultColWidth="11.44140625" defaultRowHeight="13.8" x14ac:dyDescent="0.25"/>
  <cols>
    <col min="1" max="1" width="4.21875" style="1" customWidth="1"/>
    <col min="2" max="2" width="6" style="4" customWidth="1"/>
    <col min="3" max="3" width="7.5546875" style="4" customWidth="1"/>
    <col min="4" max="4" width="33.5546875" style="1" customWidth="1"/>
    <col min="5" max="5" width="77.44140625" style="1" customWidth="1"/>
    <col min="6" max="6" width="20.5546875" style="1" customWidth="1"/>
    <col min="7" max="7" width="3.21875" style="1" customWidth="1"/>
    <col min="8" max="8" width="11.77734375" style="1" customWidth="1"/>
    <col min="9" max="9" width="11.44140625" style="1"/>
    <col min="10" max="10" width="18.21875" style="1" customWidth="1"/>
    <col min="11" max="11" width="5.44140625" style="1" customWidth="1"/>
    <col min="12" max="16384" width="11.44140625" style="1"/>
  </cols>
  <sheetData>
    <row r="1" spans="1:29" ht="60" customHeight="1" x14ac:dyDescent="0.25">
      <c r="A1" s="35" t="s">
        <v>45</v>
      </c>
      <c r="B1" s="36"/>
      <c r="C1" s="36"/>
      <c r="D1" s="36"/>
      <c r="E1" s="21"/>
      <c r="F1" s="6"/>
      <c r="G1" s="6"/>
      <c r="H1" s="6"/>
      <c r="I1" s="6"/>
      <c r="J1" s="7"/>
      <c r="K1" s="44"/>
      <c r="L1" s="45"/>
      <c r="M1" s="45"/>
      <c r="N1" s="45"/>
      <c r="O1" s="45"/>
      <c r="P1" s="45"/>
      <c r="Q1" s="45"/>
      <c r="R1" s="45"/>
      <c r="S1" s="45"/>
      <c r="T1" s="45"/>
      <c r="U1" s="45"/>
      <c r="V1" s="45"/>
      <c r="W1" s="45"/>
      <c r="X1" s="45"/>
      <c r="Y1" s="45"/>
      <c r="Z1" s="45"/>
      <c r="AA1" s="45"/>
      <c r="AB1" s="45"/>
      <c r="AC1" s="45"/>
    </row>
    <row r="2" spans="1:29" ht="15" customHeight="1" x14ac:dyDescent="0.25">
      <c r="A2" s="69" t="s">
        <v>5</v>
      </c>
      <c r="B2" s="70"/>
      <c r="C2" s="70"/>
      <c r="D2" s="70"/>
      <c r="E2" s="70"/>
      <c r="F2" s="70"/>
      <c r="G2" s="21"/>
      <c r="H2" s="21"/>
      <c r="I2" s="21"/>
      <c r="J2" s="23"/>
      <c r="K2" s="45"/>
      <c r="L2" s="45"/>
      <c r="M2" s="45"/>
      <c r="N2" s="45"/>
      <c r="O2" s="45"/>
      <c r="P2" s="45"/>
      <c r="Q2" s="45"/>
      <c r="R2" s="45"/>
      <c r="S2" s="45"/>
      <c r="T2" s="45"/>
      <c r="U2" s="45"/>
      <c r="V2" s="45"/>
      <c r="W2" s="45"/>
      <c r="X2" s="45"/>
      <c r="Y2" s="45"/>
      <c r="Z2" s="45"/>
      <c r="AA2" s="45"/>
      <c r="AB2" s="45"/>
      <c r="AC2" s="45"/>
    </row>
    <row r="3" spans="1:29" ht="15" customHeight="1" x14ac:dyDescent="0.25">
      <c r="A3" s="69"/>
      <c r="B3" s="70"/>
      <c r="C3" s="70"/>
      <c r="D3" s="70"/>
      <c r="E3" s="70"/>
      <c r="F3" s="70"/>
      <c r="G3" s="21"/>
      <c r="H3" s="21"/>
      <c r="I3" s="21"/>
      <c r="J3" s="23"/>
      <c r="K3" s="45"/>
      <c r="L3" s="45"/>
      <c r="M3" s="45"/>
      <c r="N3" s="45"/>
      <c r="O3" s="45"/>
      <c r="P3" s="45"/>
      <c r="Q3" s="45"/>
      <c r="R3" s="45"/>
      <c r="S3" s="45"/>
      <c r="T3" s="45"/>
      <c r="U3" s="45"/>
      <c r="V3" s="45"/>
      <c r="W3" s="45"/>
      <c r="X3" s="45"/>
      <c r="Y3" s="45"/>
      <c r="Z3" s="45"/>
      <c r="AA3" s="45"/>
      <c r="AB3" s="45"/>
      <c r="AC3" s="45"/>
    </row>
    <row r="4" spans="1:29" ht="31.5" customHeight="1" x14ac:dyDescent="0.25">
      <c r="A4" s="69"/>
      <c r="B4" s="70"/>
      <c r="C4" s="70"/>
      <c r="D4" s="70"/>
      <c r="E4" s="70"/>
      <c r="F4" s="70"/>
      <c r="G4" s="21"/>
      <c r="H4" s="21"/>
      <c r="I4" s="21"/>
      <c r="J4" s="23"/>
      <c r="K4" s="45"/>
      <c r="L4" s="45"/>
      <c r="M4" s="45"/>
      <c r="N4" s="45"/>
      <c r="O4" s="45"/>
      <c r="P4" s="45"/>
      <c r="Q4" s="45"/>
      <c r="R4" s="45"/>
      <c r="S4" s="45"/>
      <c r="T4" s="45"/>
      <c r="U4" s="45"/>
      <c r="V4" s="45"/>
      <c r="W4" s="45"/>
      <c r="X4" s="45"/>
      <c r="Y4" s="45"/>
      <c r="Z4" s="45"/>
      <c r="AA4" s="45"/>
      <c r="AB4" s="45"/>
      <c r="AC4" s="45"/>
    </row>
    <row r="5" spans="1:29" x14ac:dyDescent="0.25">
      <c r="A5" s="73" t="s">
        <v>57</v>
      </c>
      <c r="B5" s="71"/>
      <c r="C5" s="71"/>
      <c r="D5" s="71"/>
      <c r="E5" s="71"/>
      <c r="F5" s="71"/>
      <c r="G5" s="71"/>
      <c r="H5" s="71"/>
      <c r="I5" s="71"/>
      <c r="J5" s="72"/>
      <c r="K5" s="47"/>
      <c r="L5" s="45"/>
      <c r="M5" s="45"/>
      <c r="N5" s="45"/>
      <c r="O5" s="45"/>
      <c r="P5" s="45"/>
      <c r="Q5" s="45"/>
      <c r="R5" s="45"/>
      <c r="S5" s="45"/>
      <c r="T5" s="45"/>
      <c r="U5" s="45"/>
      <c r="V5" s="45"/>
      <c r="W5" s="45"/>
      <c r="X5" s="45"/>
      <c r="Y5" s="45"/>
      <c r="Z5" s="45"/>
      <c r="AA5" s="45"/>
      <c r="AB5" s="45"/>
      <c r="AC5" s="45"/>
    </row>
    <row r="6" spans="1:29" ht="8.4" customHeight="1" x14ac:dyDescent="0.25">
      <c r="A6" s="31"/>
      <c r="B6" s="29"/>
      <c r="C6" s="8"/>
      <c r="D6" s="9"/>
      <c r="E6" s="9"/>
      <c r="F6" s="10"/>
      <c r="G6" s="10"/>
      <c r="H6" s="26"/>
      <c r="I6" s="26"/>
      <c r="J6" s="28"/>
      <c r="K6" s="47"/>
      <c r="L6" s="45"/>
      <c r="M6" s="45"/>
      <c r="N6" s="45"/>
      <c r="O6" s="45"/>
      <c r="P6" s="45"/>
      <c r="Q6" s="45"/>
      <c r="R6" s="45"/>
      <c r="S6" s="45"/>
      <c r="T6" s="45"/>
      <c r="U6" s="45"/>
      <c r="V6" s="45"/>
      <c r="W6" s="45"/>
      <c r="X6" s="45"/>
      <c r="Y6" s="45"/>
      <c r="Z6" s="45"/>
      <c r="AA6" s="45"/>
      <c r="AB6" s="45"/>
      <c r="AC6" s="45"/>
    </row>
    <row r="7" spans="1:29" ht="14.4" customHeight="1" x14ac:dyDescent="0.25">
      <c r="A7" s="31"/>
      <c r="B7" s="55">
        <v>0</v>
      </c>
      <c r="C7" s="40" t="s">
        <v>6</v>
      </c>
      <c r="D7" s="41" t="s">
        <v>42</v>
      </c>
      <c r="E7" s="2" t="s">
        <v>46</v>
      </c>
      <c r="F7" s="10">
        <f>B7*245</f>
        <v>0</v>
      </c>
      <c r="G7" s="10"/>
      <c r="H7" s="65"/>
      <c r="I7" s="65"/>
      <c r="J7" s="67"/>
      <c r="K7" s="47"/>
      <c r="L7" s="45"/>
      <c r="M7" s="45"/>
      <c r="N7" s="45"/>
      <c r="O7" s="45"/>
      <c r="P7" s="45"/>
      <c r="Q7" s="45"/>
      <c r="R7" s="45"/>
      <c r="S7" s="45"/>
      <c r="T7" s="45"/>
      <c r="U7" s="45"/>
      <c r="V7" s="45"/>
      <c r="W7" s="45"/>
      <c r="X7" s="45"/>
      <c r="Y7" s="45"/>
      <c r="Z7" s="45"/>
      <c r="AA7" s="45"/>
      <c r="AB7" s="45"/>
      <c r="AC7" s="45"/>
    </row>
    <row r="8" spans="1:29" x14ac:dyDescent="0.25">
      <c r="A8" s="31"/>
      <c r="B8" s="42"/>
      <c r="C8" s="8"/>
      <c r="D8" s="9"/>
      <c r="E8" s="2"/>
      <c r="F8" s="10"/>
      <c r="G8" s="10"/>
      <c r="H8" s="74" t="s">
        <v>69</v>
      </c>
      <c r="I8" s="74"/>
      <c r="J8" s="75"/>
      <c r="K8" s="47"/>
      <c r="L8" s="45"/>
      <c r="M8" s="45"/>
      <c r="N8" s="45"/>
      <c r="O8" s="45"/>
      <c r="P8" s="45"/>
      <c r="Q8" s="45"/>
      <c r="R8" s="45"/>
      <c r="S8" s="45"/>
      <c r="T8" s="45"/>
      <c r="U8" s="45"/>
      <c r="V8" s="45"/>
      <c r="W8" s="45"/>
      <c r="X8" s="45"/>
      <c r="Y8" s="45"/>
      <c r="Z8" s="45"/>
      <c r="AA8" s="45"/>
      <c r="AB8" s="45"/>
      <c r="AC8" s="45"/>
    </row>
    <row r="9" spans="1:29" ht="13.8" customHeight="1" x14ac:dyDescent="0.25">
      <c r="A9" s="31"/>
      <c r="B9" s="55">
        <v>0</v>
      </c>
      <c r="C9" s="40" t="s">
        <v>6</v>
      </c>
      <c r="D9" s="41" t="s">
        <v>7</v>
      </c>
      <c r="E9" s="2" t="s">
        <v>47</v>
      </c>
      <c r="F9" s="10">
        <f>B9*267</f>
        <v>0</v>
      </c>
      <c r="G9" s="10"/>
      <c r="H9" s="74"/>
      <c r="I9" s="74"/>
      <c r="J9" s="75"/>
      <c r="K9" s="47"/>
      <c r="L9" s="45"/>
      <c r="M9" s="45"/>
      <c r="N9" s="45"/>
      <c r="O9" s="45"/>
      <c r="P9" s="45"/>
      <c r="Q9" s="45"/>
      <c r="R9" s="45"/>
      <c r="S9" s="45"/>
      <c r="T9" s="45"/>
      <c r="U9" s="45"/>
      <c r="V9" s="45"/>
      <c r="W9" s="45"/>
      <c r="X9" s="45"/>
      <c r="Y9" s="45"/>
      <c r="Z9" s="45"/>
      <c r="AA9" s="45"/>
      <c r="AB9" s="45"/>
      <c r="AC9" s="45"/>
    </row>
    <row r="10" spans="1:29" x14ac:dyDescent="0.25">
      <c r="A10" s="31"/>
      <c r="B10" s="27"/>
      <c r="C10" s="8"/>
      <c r="D10" s="9"/>
      <c r="E10" s="2"/>
      <c r="F10" s="10"/>
      <c r="G10" s="10"/>
      <c r="H10" s="74"/>
      <c r="I10" s="74"/>
      <c r="J10" s="75"/>
      <c r="K10" s="47"/>
      <c r="L10" s="45"/>
      <c r="M10" s="45"/>
      <c r="N10" s="45"/>
      <c r="O10" s="45"/>
      <c r="P10" s="45"/>
      <c r="Q10" s="45"/>
      <c r="R10" s="45"/>
      <c r="S10" s="45"/>
      <c r="T10" s="45"/>
      <c r="U10" s="45"/>
      <c r="V10" s="45"/>
      <c r="W10" s="45"/>
      <c r="X10" s="45"/>
      <c r="Y10" s="45"/>
      <c r="Z10" s="45"/>
      <c r="AA10" s="45"/>
      <c r="AB10" s="45"/>
      <c r="AC10" s="45"/>
    </row>
    <row r="11" spans="1:29" x14ac:dyDescent="0.25">
      <c r="A11" s="31"/>
      <c r="B11" s="55">
        <v>0</v>
      </c>
      <c r="C11" s="40" t="s">
        <v>6</v>
      </c>
      <c r="D11" s="41" t="s">
        <v>9</v>
      </c>
      <c r="E11" s="2" t="s">
        <v>48</v>
      </c>
      <c r="F11" s="10">
        <f>B11*283</f>
        <v>0</v>
      </c>
      <c r="G11" s="10"/>
      <c r="H11" s="74"/>
      <c r="I11" s="74"/>
      <c r="J11" s="75"/>
      <c r="K11" s="47"/>
      <c r="L11" s="45"/>
      <c r="M11" s="45"/>
      <c r="N11" s="45"/>
      <c r="O11" s="45"/>
      <c r="P11" s="45"/>
      <c r="Q11" s="45"/>
      <c r="R11" s="45"/>
      <c r="S11" s="45"/>
      <c r="T11" s="45"/>
      <c r="U11" s="45"/>
      <c r="V11" s="45"/>
      <c r="W11" s="45"/>
      <c r="X11" s="45"/>
      <c r="Y11" s="45"/>
      <c r="Z11" s="45"/>
      <c r="AA11" s="45"/>
      <c r="AB11" s="45"/>
      <c r="AC11" s="45"/>
    </row>
    <row r="12" spans="1:29" x14ac:dyDescent="0.25">
      <c r="A12" s="31"/>
      <c r="B12" s="27"/>
      <c r="C12" s="8"/>
      <c r="D12" s="9"/>
      <c r="E12" s="2"/>
      <c r="F12" s="10"/>
      <c r="G12" s="10"/>
      <c r="H12" s="50"/>
      <c r="I12" s="50"/>
      <c r="J12" s="51"/>
      <c r="K12" s="47"/>
      <c r="L12" s="45"/>
      <c r="M12" s="45"/>
      <c r="N12" s="45"/>
      <c r="O12" s="45"/>
      <c r="P12" s="45"/>
      <c r="Q12" s="45"/>
      <c r="R12" s="45"/>
      <c r="S12" s="45"/>
      <c r="T12" s="45"/>
      <c r="U12" s="45"/>
      <c r="V12" s="45"/>
      <c r="W12" s="45"/>
      <c r="X12" s="45"/>
      <c r="Y12" s="45"/>
      <c r="Z12" s="45"/>
      <c r="AA12" s="45"/>
      <c r="AB12" s="45"/>
      <c r="AC12" s="45"/>
    </row>
    <row r="13" spans="1:29" x14ac:dyDescent="0.25">
      <c r="A13" s="31"/>
      <c r="B13" s="55">
        <v>0</v>
      </c>
      <c r="C13" s="40" t="s">
        <v>6</v>
      </c>
      <c r="D13" s="41" t="s">
        <v>8</v>
      </c>
      <c r="E13" s="2" t="s">
        <v>49</v>
      </c>
      <c r="F13" s="10">
        <f>B13*305</f>
        <v>0</v>
      </c>
      <c r="G13" s="10"/>
      <c r="H13" s="80"/>
      <c r="I13" s="80"/>
      <c r="J13" s="81"/>
      <c r="K13" s="47"/>
      <c r="L13" s="45"/>
      <c r="M13" s="45"/>
      <c r="N13" s="45"/>
      <c r="O13" s="45"/>
      <c r="P13" s="45"/>
      <c r="Q13" s="45"/>
      <c r="R13" s="45"/>
      <c r="S13" s="45"/>
      <c r="T13" s="45"/>
      <c r="U13" s="45"/>
      <c r="V13" s="45"/>
      <c r="W13" s="45"/>
      <c r="X13" s="45"/>
      <c r="Y13" s="45"/>
      <c r="Z13" s="45"/>
      <c r="AA13" s="45"/>
      <c r="AB13" s="45"/>
      <c r="AC13" s="45"/>
    </row>
    <row r="14" spans="1:29" x14ac:dyDescent="0.25">
      <c r="A14" s="31"/>
      <c r="B14" s="42"/>
      <c r="C14" s="8"/>
      <c r="D14" s="9"/>
      <c r="E14" s="2"/>
      <c r="F14" s="10"/>
      <c r="G14" s="10"/>
      <c r="H14" s="19"/>
      <c r="I14" s="19"/>
      <c r="J14" s="20"/>
      <c r="K14" s="47"/>
      <c r="L14" s="45"/>
      <c r="M14" s="45"/>
      <c r="N14" s="45"/>
      <c r="O14" s="45"/>
      <c r="P14" s="45"/>
      <c r="Q14" s="45"/>
      <c r="R14" s="45"/>
      <c r="S14" s="45"/>
      <c r="T14" s="45"/>
      <c r="U14" s="45"/>
      <c r="V14" s="45"/>
      <c r="W14" s="45"/>
      <c r="X14" s="45"/>
      <c r="Y14" s="45"/>
      <c r="Z14" s="45"/>
      <c r="AA14" s="45"/>
      <c r="AB14" s="45"/>
      <c r="AC14" s="45"/>
    </row>
    <row r="15" spans="1:29" x14ac:dyDescent="0.25">
      <c r="A15" s="31"/>
      <c r="B15" s="55">
        <v>0</v>
      </c>
      <c r="C15" s="40" t="s">
        <v>6</v>
      </c>
      <c r="D15" s="41" t="s">
        <v>10</v>
      </c>
      <c r="E15" s="2" t="s">
        <v>54</v>
      </c>
      <c r="F15" s="10">
        <f>B15*165</f>
        <v>0</v>
      </c>
      <c r="G15" s="10"/>
      <c r="H15" s="19"/>
      <c r="I15" s="19"/>
      <c r="J15" s="20"/>
      <c r="K15" s="47"/>
      <c r="L15" s="45"/>
      <c r="M15" s="45"/>
      <c r="N15" s="45"/>
      <c r="O15" s="45"/>
      <c r="P15" s="45"/>
      <c r="Q15" s="45"/>
      <c r="R15" s="45"/>
      <c r="S15" s="45"/>
      <c r="T15" s="45"/>
      <c r="U15" s="45"/>
      <c r="V15" s="45"/>
      <c r="W15" s="45"/>
      <c r="X15" s="45"/>
      <c r="Y15" s="45"/>
      <c r="Z15" s="45"/>
      <c r="AA15" s="45"/>
      <c r="AB15" s="45"/>
      <c r="AC15" s="45"/>
    </row>
    <row r="16" spans="1:29" ht="13.5" customHeight="1" x14ac:dyDescent="0.25">
      <c r="A16" s="31"/>
      <c r="B16" s="41"/>
      <c r="C16" s="40"/>
      <c r="D16" s="41"/>
      <c r="E16" s="2"/>
      <c r="F16" s="10"/>
      <c r="G16" s="10"/>
      <c r="H16" s="50"/>
      <c r="I16" s="50"/>
      <c r="J16" s="51"/>
      <c r="K16" s="47"/>
      <c r="L16" s="45"/>
      <c r="M16" s="45"/>
      <c r="N16" s="45"/>
      <c r="O16" s="45"/>
      <c r="P16" s="45"/>
      <c r="Q16" s="45"/>
      <c r="R16" s="45"/>
      <c r="S16" s="45"/>
      <c r="T16" s="45"/>
      <c r="U16" s="45"/>
      <c r="V16" s="45"/>
      <c r="W16" s="45"/>
      <c r="X16" s="45"/>
      <c r="Y16" s="45"/>
      <c r="Z16" s="45"/>
      <c r="AA16" s="45"/>
      <c r="AB16" s="45"/>
      <c r="AC16" s="45"/>
    </row>
    <row r="17" spans="1:29" x14ac:dyDescent="0.25">
      <c r="A17" s="31"/>
      <c r="B17" s="61">
        <f>SUM(B7:B15)</f>
        <v>0</v>
      </c>
      <c r="C17" s="40"/>
      <c r="D17" s="41" t="s">
        <v>11</v>
      </c>
      <c r="E17" s="2" t="s">
        <v>12</v>
      </c>
      <c r="F17" s="10">
        <f>B17*0.6</f>
        <v>0</v>
      </c>
      <c r="G17" s="10"/>
      <c r="H17" s="50"/>
      <c r="I17" s="50"/>
      <c r="J17" s="51"/>
      <c r="K17" s="47"/>
      <c r="L17" s="45"/>
      <c r="M17" s="45"/>
      <c r="N17" s="45"/>
      <c r="O17" s="45"/>
      <c r="P17" s="45"/>
      <c r="Q17" s="45"/>
      <c r="R17" s="45"/>
      <c r="S17" s="45"/>
      <c r="T17" s="45"/>
      <c r="U17" s="45"/>
      <c r="V17" s="45"/>
      <c r="W17" s="45"/>
      <c r="X17" s="45"/>
      <c r="Y17" s="45"/>
      <c r="Z17" s="45"/>
      <c r="AA17" s="45"/>
      <c r="AB17" s="45"/>
      <c r="AC17" s="45"/>
    </row>
    <row r="18" spans="1:29" ht="8.4" customHeight="1" x14ac:dyDescent="0.25">
      <c r="A18" s="31"/>
      <c r="B18" s="29"/>
      <c r="C18" s="8"/>
      <c r="D18" s="9"/>
      <c r="E18" s="9"/>
      <c r="F18" s="10"/>
      <c r="G18" s="10"/>
      <c r="H18" s="26"/>
      <c r="I18" s="26"/>
      <c r="J18" s="28"/>
      <c r="K18" s="47"/>
      <c r="L18" s="45"/>
      <c r="M18" s="45"/>
      <c r="N18" s="45"/>
      <c r="O18" s="45"/>
      <c r="P18" s="45"/>
      <c r="Q18" s="45"/>
      <c r="R18" s="45"/>
      <c r="S18" s="45"/>
      <c r="T18" s="45"/>
      <c r="U18" s="45"/>
      <c r="V18" s="45"/>
      <c r="W18" s="45"/>
      <c r="X18" s="45"/>
      <c r="Y18" s="45"/>
      <c r="Z18" s="45"/>
      <c r="AA18" s="45"/>
      <c r="AB18" s="45"/>
      <c r="AC18" s="45"/>
    </row>
    <row r="19" spans="1:29" x14ac:dyDescent="0.25">
      <c r="A19" s="73" t="s">
        <v>58</v>
      </c>
      <c r="B19" s="71"/>
      <c r="C19" s="71"/>
      <c r="D19" s="71"/>
      <c r="E19" s="71"/>
      <c r="F19" s="71"/>
      <c r="G19" s="71"/>
      <c r="H19" s="71"/>
      <c r="I19" s="71"/>
      <c r="J19" s="72"/>
      <c r="K19" s="47"/>
      <c r="L19" s="45"/>
      <c r="M19" s="45"/>
      <c r="N19" s="45"/>
      <c r="O19" s="45"/>
      <c r="P19" s="45"/>
      <c r="Q19" s="45"/>
      <c r="R19" s="45"/>
      <c r="S19" s="45"/>
      <c r="T19" s="45"/>
      <c r="U19" s="45"/>
      <c r="V19" s="45"/>
      <c r="W19" s="45"/>
      <c r="X19" s="45"/>
      <c r="Y19" s="45"/>
      <c r="Z19" s="45"/>
      <c r="AA19" s="45"/>
      <c r="AB19" s="45"/>
      <c r="AC19" s="45"/>
    </row>
    <row r="20" spans="1:29" ht="8.4" customHeight="1" x14ac:dyDescent="0.25">
      <c r="A20" s="31"/>
      <c r="B20" s="29"/>
      <c r="C20" s="8"/>
      <c r="D20" s="9"/>
      <c r="E20" s="9"/>
      <c r="F20" s="10"/>
      <c r="G20" s="10"/>
      <c r="H20" s="26"/>
      <c r="I20" s="26"/>
      <c r="J20" s="28"/>
      <c r="K20" s="47"/>
      <c r="L20" s="45"/>
      <c r="M20" s="45"/>
      <c r="N20" s="45"/>
      <c r="O20" s="45"/>
      <c r="P20" s="45"/>
      <c r="Q20" s="45"/>
      <c r="R20" s="45"/>
      <c r="S20" s="45"/>
      <c r="T20" s="45"/>
      <c r="U20" s="45"/>
      <c r="V20" s="45"/>
      <c r="W20" s="45"/>
      <c r="X20" s="45"/>
      <c r="Y20" s="45"/>
      <c r="Z20" s="45"/>
      <c r="AA20" s="45"/>
      <c r="AB20" s="45"/>
      <c r="AC20" s="45"/>
    </row>
    <row r="21" spans="1:29" x14ac:dyDescent="0.25">
      <c r="A21" s="31"/>
      <c r="B21" s="55">
        <v>0</v>
      </c>
      <c r="C21" s="40" t="s">
        <v>6</v>
      </c>
      <c r="D21" s="41" t="s">
        <v>42</v>
      </c>
      <c r="E21" s="2" t="s">
        <v>50</v>
      </c>
      <c r="F21" s="10">
        <f>B21*297</f>
        <v>0</v>
      </c>
      <c r="G21" s="10"/>
      <c r="H21" s="19"/>
      <c r="I21" s="19"/>
      <c r="J21" s="20"/>
      <c r="K21" s="47"/>
      <c r="L21" s="45"/>
      <c r="M21" s="66"/>
      <c r="N21" s="45"/>
      <c r="O21" s="45"/>
      <c r="P21" s="45"/>
      <c r="Q21" s="45"/>
      <c r="R21" s="45"/>
      <c r="S21" s="45"/>
      <c r="T21" s="45"/>
      <c r="U21" s="45"/>
      <c r="V21" s="45"/>
      <c r="W21" s="45"/>
      <c r="X21" s="45"/>
      <c r="Y21" s="45"/>
      <c r="Z21" s="45"/>
      <c r="AA21" s="45"/>
      <c r="AB21" s="45"/>
      <c r="AC21" s="45"/>
    </row>
    <row r="22" spans="1:29" ht="14.4" customHeight="1" x14ac:dyDescent="0.25">
      <c r="A22" s="31"/>
      <c r="B22" s="42"/>
      <c r="C22" s="8"/>
      <c r="D22" s="9"/>
      <c r="E22" s="2"/>
      <c r="F22" s="10"/>
      <c r="G22" s="10"/>
      <c r="H22" s="74" t="s">
        <v>69</v>
      </c>
      <c r="I22" s="74"/>
      <c r="J22" s="75"/>
      <c r="K22" s="47"/>
      <c r="L22" s="45"/>
      <c r="M22" s="45"/>
      <c r="N22" s="45"/>
      <c r="O22" s="45"/>
      <c r="P22" s="45"/>
      <c r="Q22" s="45"/>
      <c r="R22" s="45"/>
      <c r="S22" s="45"/>
      <c r="T22" s="45"/>
      <c r="U22" s="45"/>
      <c r="V22" s="45"/>
      <c r="W22" s="45"/>
      <c r="X22" s="45"/>
      <c r="Y22" s="45"/>
      <c r="Z22" s="45"/>
      <c r="AA22" s="45"/>
      <c r="AB22" s="45"/>
      <c r="AC22" s="45"/>
    </row>
    <row r="23" spans="1:29" ht="13.95" customHeight="1" x14ac:dyDescent="0.25">
      <c r="A23" s="31"/>
      <c r="B23" s="55">
        <v>0</v>
      </c>
      <c r="C23" s="40" t="s">
        <v>6</v>
      </c>
      <c r="D23" s="41" t="s">
        <v>7</v>
      </c>
      <c r="E23" s="2" t="s">
        <v>51</v>
      </c>
      <c r="F23" s="10">
        <f>B23*323</f>
        <v>0</v>
      </c>
      <c r="G23" s="10"/>
      <c r="H23" s="74"/>
      <c r="I23" s="74"/>
      <c r="J23" s="75"/>
      <c r="K23" s="47"/>
      <c r="L23" s="45"/>
      <c r="M23" s="45"/>
      <c r="N23" s="45"/>
      <c r="O23" s="45"/>
      <c r="P23" s="45"/>
      <c r="Q23" s="45"/>
      <c r="R23" s="45"/>
      <c r="S23" s="45"/>
      <c r="T23" s="45"/>
      <c r="U23" s="45"/>
      <c r="V23" s="45"/>
      <c r="W23" s="45"/>
      <c r="X23" s="45"/>
      <c r="Y23" s="45"/>
      <c r="Z23" s="45"/>
      <c r="AA23" s="45"/>
      <c r="AB23" s="45"/>
      <c r="AC23" s="45"/>
    </row>
    <row r="24" spans="1:29" x14ac:dyDescent="0.25">
      <c r="A24" s="31"/>
      <c r="B24" s="27"/>
      <c r="C24" s="8"/>
      <c r="D24" s="9"/>
      <c r="E24" s="2"/>
      <c r="F24" s="10"/>
      <c r="G24" s="10"/>
      <c r="H24" s="74"/>
      <c r="I24" s="74"/>
      <c r="J24" s="75"/>
      <c r="K24" s="47"/>
      <c r="L24" s="45"/>
      <c r="M24" s="45"/>
      <c r="N24" s="45"/>
      <c r="O24" s="45"/>
      <c r="P24" s="45"/>
      <c r="Q24" s="45"/>
      <c r="R24" s="45"/>
      <c r="S24" s="45"/>
      <c r="T24" s="45"/>
      <c r="U24" s="45"/>
      <c r="V24" s="45"/>
      <c r="W24" s="45"/>
      <c r="X24" s="45"/>
      <c r="Y24" s="45"/>
      <c r="Z24" s="45"/>
      <c r="AA24" s="45"/>
      <c r="AB24" s="45"/>
      <c r="AC24" s="45"/>
    </row>
    <row r="25" spans="1:29" x14ac:dyDescent="0.25">
      <c r="A25" s="31"/>
      <c r="B25" s="55">
        <v>0</v>
      </c>
      <c r="C25" s="40" t="s">
        <v>6</v>
      </c>
      <c r="D25" s="41" t="s">
        <v>9</v>
      </c>
      <c r="E25" s="2" t="s">
        <v>52</v>
      </c>
      <c r="F25" s="10">
        <f>B25*343</f>
        <v>0</v>
      </c>
      <c r="G25" s="10"/>
      <c r="H25" s="74"/>
      <c r="I25" s="74"/>
      <c r="J25" s="75"/>
      <c r="K25" s="47"/>
      <c r="L25" s="45"/>
      <c r="M25" s="45"/>
      <c r="N25" s="45"/>
      <c r="O25" s="45"/>
      <c r="P25" s="45"/>
      <c r="Q25" s="45"/>
      <c r="R25" s="45"/>
      <c r="S25" s="45"/>
      <c r="T25" s="45"/>
      <c r="U25" s="45"/>
      <c r="V25" s="45"/>
      <c r="W25" s="45"/>
      <c r="X25" s="45"/>
      <c r="Y25" s="45"/>
      <c r="Z25" s="45"/>
      <c r="AA25" s="45"/>
      <c r="AB25" s="45"/>
      <c r="AC25" s="45"/>
    </row>
    <row r="26" spans="1:29" x14ac:dyDescent="0.25">
      <c r="A26" s="31"/>
      <c r="B26" s="27"/>
      <c r="C26" s="8"/>
      <c r="D26" s="9"/>
      <c r="E26" s="2"/>
      <c r="F26" s="10"/>
      <c r="G26" s="10"/>
      <c r="H26" s="50"/>
      <c r="I26" s="50"/>
      <c r="J26" s="51"/>
      <c r="K26" s="47"/>
      <c r="L26" s="45"/>
      <c r="M26" s="45"/>
      <c r="N26" s="45"/>
      <c r="O26" s="45"/>
      <c r="P26" s="45"/>
      <c r="Q26" s="45"/>
      <c r="R26" s="45"/>
      <c r="S26" s="45"/>
      <c r="T26" s="45"/>
      <c r="U26" s="45"/>
      <c r="V26" s="45"/>
      <c r="W26" s="45"/>
      <c r="X26" s="45"/>
      <c r="Y26" s="45"/>
      <c r="Z26" s="45"/>
      <c r="AA26" s="45"/>
      <c r="AB26" s="45"/>
      <c r="AC26" s="45"/>
    </row>
    <row r="27" spans="1:29" x14ac:dyDescent="0.25">
      <c r="A27" s="31"/>
      <c r="B27" s="55">
        <v>0</v>
      </c>
      <c r="C27" s="40" t="s">
        <v>6</v>
      </c>
      <c r="D27" s="41" t="s">
        <v>8</v>
      </c>
      <c r="E27" s="2" t="s">
        <v>53</v>
      </c>
      <c r="F27" s="10">
        <f>B27*370</f>
        <v>0</v>
      </c>
      <c r="G27" s="10"/>
      <c r="H27" s="80"/>
      <c r="I27" s="80"/>
      <c r="J27" s="81"/>
      <c r="K27" s="47"/>
      <c r="L27" s="45"/>
      <c r="M27" s="45"/>
      <c r="N27" s="45"/>
      <c r="O27" s="45"/>
      <c r="P27" s="45"/>
      <c r="Q27" s="45"/>
      <c r="R27" s="45"/>
      <c r="S27" s="45"/>
      <c r="T27" s="45"/>
      <c r="U27" s="45"/>
      <c r="V27" s="45"/>
      <c r="W27" s="45"/>
      <c r="X27" s="45"/>
      <c r="Y27" s="45"/>
      <c r="Z27" s="45"/>
      <c r="AA27" s="45"/>
      <c r="AB27" s="45"/>
      <c r="AC27" s="45"/>
    </row>
    <row r="28" spans="1:29" x14ac:dyDescent="0.25">
      <c r="A28" s="31"/>
      <c r="B28" s="42"/>
      <c r="C28" s="8"/>
      <c r="D28" s="9"/>
      <c r="E28" s="2"/>
      <c r="F28" s="10"/>
      <c r="G28" s="10"/>
      <c r="H28" s="19"/>
      <c r="I28" s="19"/>
      <c r="J28" s="20"/>
      <c r="K28" s="47"/>
      <c r="L28" s="45"/>
      <c r="M28" s="45"/>
      <c r="N28" s="45"/>
      <c r="O28" s="45"/>
      <c r="P28" s="45"/>
      <c r="Q28" s="45"/>
      <c r="R28" s="45"/>
      <c r="S28" s="45"/>
      <c r="T28" s="45"/>
      <c r="U28" s="45"/>
      <c r="V28" s="45"/>
      <c r="W28" s="45"/>
      <c r="X28" s="45"/>
      <c r="Y28" s="45"/>
      <c r="Z28" s="45"/>
      <c r="AA28" s="45"/>
      <c r="AB28" s="45"/>
      <c r="AC28" s="45"/>
    </row>
    <row r="29" spans="1:29" x14ac:dyDescent="0.25">
      <c r="A29" s="31"/>
      <c r="B29" s="55">
        <v>0</v>
      </c>
      <c r="C29" s="40" t="s">
        <v>6</v>
      </c>
      <c r="D29" s="41" t="s">
        <v>10</v>
      </c>
      <c r="E29" s="2" t="s">
        <v>54</v>
      </c>
      <c r="F29" s="10">
        <f>B29*165</f>
        <v>0</v>
      </c>
      <c r="G29" s="10"/>
      <c r="H29" s="19"/>
      <c r="I29" s="19"/>
      <c r="J29" s="20"/>
      <c r="K29" s="47"/>
      <c r="L29" s="45"/>
      <c r="M29" s="45"/>
      <c r="N29" s="45"/>
      <c r="O29" s="45"/>
      <c r="P29" s="45"/>
      <c r="Q29" s="45"/>
      <c r="R29" s="45"/>
      <c r="S29" s="45"/>
      <c r="T29" s="45"/>
      <c r="U29" s="45"/>
      <c r="V29" s="45"/>
      <c r="W29" s="45"/>
      <c r="X29" s="45"/>
      <c r="Y29" s="45"/>
      <c r="Z29" s="45"/>
      <c r="AA29" s="45"/>
      <c r="AB29" s="45"/>
      <c r="AC29" s="45"/>
    </row>
    <row r="30" spans="1:29" x14ac:dyDescent="0.25">
      <c r="A30" s="31"/>
      <c r="B30" s="42"/>
      <c r="C30" s="8"/>
      <c r="D30" s="9"/>
      <c r="E30" s="2"/>
      <c r="F30" s="10"/>
      <c r="G30" s="10"/>
      <c r="H30" s="19"/>
      <c r="I30" s="19"/>
      <c r="J30" s="20"/>
      <c r="K30" s="47"/>
      <c r="L30" s="45"/>
      <c r="M30" s="45"/>
      <c r="N30" s="45"/>
      <c r="O30" s="45"/>
      <c r="P30" s="45"/>
      <c r="Q30" s="45"/>
      <c r="R30" s="45"/>
      <c r="S30" s="45"/>
      <c r="T30" s="45"/>
      <c r="U30" s="45"/>
      <c r="V30" s="45"/>
      <c r="W30" s="45"/>
      <c r="X30" s="45"/>
      <c r="Y30" s="45"/>
      <c r="Z30" s="45"/>
      <c r="AA30" s="45"/>
      <c r="AB30" s="45"/>
      <c r="AC30" s="45"/>
    </row>
    <row r="31" spans="1:29" x14ac:dyDescent="0.25">
      <c r="A31" s="31"/>
      <c r="B31" s="61">
        <f>SUM(B21:B29)</f>
        <v>0</v>
      </c>
      <c r="C31" s="40"/>
      <c r="D31" s="41" t="s">
        <v>11</v>
      </c>
      <c r="E31" s="2" t="s">
        <v>12</v>
      </c>
      <c r="F31" s="10">
        <f>B31*0.6</f>
        <v>0</v>
      </c>
      <c r="G31" s="10"/>
      <c r="H31" s="50"/>
      <c r="I31" s="50"/>
      <c r="J31" s="51"/>
      <c r="K31" s="47"/>
      <c r="L31" s="45"/>
      <c r="M31" s="45"/>
      <c r="N31" s="45"/>
      <c r="O31" s="45"/>
      <c r="P31" s="45"/>
      <c r="Q31" s="45"/>
      <c r="R31" s="45"/>
      <c r="S31" s="45"/>
      <c r="T31" s="45"/>
      <c r="U31" s="45"/>
      <c r="V31" s="45"/>
      <c r="W31" s="45"/>
      <c r="X31" s="45"/>
      <c r="Y31" s="45"/>
      <c r="Z31" s="45"/>
      <c r="AA31" s="45"/>
      <c r="AB31" s="45"/>
      <c r="AC31" s="45"/>
    </row>
    <row r="32" spans="1:29" ht="8.4" customHeight="1" x14ac:dyDescent="0.25">
      <c r="A32" s="31"/>
      <c r="B32" s="29"/>
      <c r="C32" s="8"/>
      <c r="D32" s="9"/>
      <c r="E32" s="9"/>
      <c r="F32" s="10"/>
      <c r="G32" s="10"/>
      <c r="H32" s="26"/>
      <c r="I32" s="26"/>
      <c r="J32" s="28"/>
      <c r="K32" s="47"/>
      <c r="L32" s="45"/>
      <c r="M32" s="45"/>
      <c r="N32" s="45"/>
      <c r="O32" s="45"/>
      <c r="P32" s="45"/>
      <c r="Q32" s="45"/>
      <c r="R32" s="45"/>
      <c r="S32" s="45"/>
      <c r="T32" s="45"/>
      <c r="U32" s="45"/>
      <c r="V32" s="45"/>
      <c r="W32" s="45"/>
      <c r="X32" s="45"/>
      <c r="Y32" s="45"/>
      <c r="Z32" s="45"/>
      <c r="AA32" s="45"/>
      <c r="AB32" s="45"/>
      <c r="AC32" s="45"/>
    </row>
    <row r="33" spans="1:29" x14ac:dyDescent="0.25">
      <c r="A33" s="73" t="s">
        <v>29</v>
      </c>
      <c r="B33" s="71"/>
      <c r="C33" s="71"/>
      <c r="D33" s="71"/>
      <c r="E33" s="71"/>
      <c r="F33" s="71"/>
      <c r="G33" s="71"/>
      <c r="H33" s="71"/>
      <c r="I33" s="71"/>
      <c r="J33" s="72"/>
      <c r="K33" s="47"/>
      <c r="L33" s="45"/>
      <c r="M33" s="45"/>
      <c r="N33" s="45"/>
      <c r="O33" s="45"/>
      <c r="P33" s="45"/>
      <c r="Q33" s="45"/>
      <c r="R33" s="45"/>
      <c r="S33" s="45"/>
      <c r="T33" s="45"/>
      <c r="U33" s="45"/>
      <c r="V33" s="45"/>
      <c r="W33" s="45"/>
      <c r="X33" s="45"/>
      <c r="Y33" s="45"/>
      <c r="Z33" s="45"/>
      <c r="AA33" s="45"/>
      <c r="AB33" s="45"/>
      <c r="AC33" s="45"/>
    </row>
    <row r="34" spans="1:29" ht="9" customHeight="1" x14ac:dyDescent="0.25">
      <c r="A34" s="31"/>
      <c r="B34" s="27"/>
      <c r="C34" s="8"/>
      <c r="D34" s="13"/>
      <c r="E34" s="13"/>
      <c r="F34" s="10"/>
      <c r="G34" s="10"/>
      <c r="H34" s="17"/>
      <c r="I34" s="17"/>
      <c r="J34" s="18"/>
      <c r="K34" s="48"/>
      <c r="L34" s="45"/>
      <c r="M34" s="45"/>
      <c r="N34" s="45"/>
      <c r="O34" s="45"/>
      <c r="P34" s="45"/>
      <c r="Q34" s="45"/>
      <c r="R34" s="45"/>
      <c r="S34" s="45"/>
      <c r="T34" s="45"/>
      <c r="U34" s="45"/>
      <c r="V34" s="45"/>
      <c r="W34" s="45"/>
      <c r="X34" s="45"/>
      <c r="Y34" s="45"/>
      <c r="Z34" s="45"/>
      <c r="AA34" s="45"/>
      <c r="AB34" s="45"/>
      <c r="AC34" s="45"/>
    </row>
    <row r="35" spans="1:29" ht="15" customHeight="1" x14ac:dyDescent="0.25">
      <c r="A35" s="31"/>
      <c r="B35" s="61">
        <v>0</v>
      </c>
      <c r="C35" s="40"/>
      <c r="D35" s="43" t="s">
        <v>43</v>
      </c>
      <c r="E35" s="34" t="s">
        <v>55</v>
      </c>
      <c r="F35" s="10">
        <f>B35*535</f>
        <v>0</v>
      </c>
      <c r="G35" s="10"/>
      <c r="H35" s="17"/>
      <c r="I35" s="17"/>
      <c r="J35" s="18"/>
      <c r="K35" s="46"/>
      <c r="L35" s="45"/>
      <c r="M35" s="45"/>
      <c r="N35" s="45"/>
      <c r="O35" s="45"/>
      <c r="P35" s="45"/>
      <c r="Q35" s="45"/>
      <c r="R35" s="45"/>
      <c r="S35" s="45"/>
      <c r="T35" s="45"/>
      <c r="U35" s="45"/>
      <c r="V35" s="45"/>
      <c r="W35" s="45"/>
      <c r="X35" s="45"/>
      <c r="Y35" s="45"/>
      <c r="Z35" s="45"/>
      <c r="AA35" s="45"/>
      <c r="AB35" s="45"/>
      <c r="AC35" s="45"/>
    </row>
    <row r="36" spans="1:29" ht="9" customHeight="1" x14ac:dyDescent="0.25">
      <c r="A36" s="31"/>
      <c r="B36" s="27"/>
      <c r="C36" s="8"/>
      <c r="D36" s="13"/>
      <c r="E36" s="13"/>
      <c r="F36" s="10"/>
      <c r="G36" s="10"/>
      <c r="H36" s="17"/>
      <c r="I36" s="17"/>
      <c r="J36" s="18"/>
      <c r="K36" s="48"/>
      <c r="L36" s="45"/>
      <c r="M36" s="45"/>
      <c r="N36" s="45"/>
      <c r="O36" s="45"/>
      <c r="P36" s="45"/>
      <c r="Q36" s="45"/>
      <c r="R36" s="45"/>
      <c r="S36" s="45"/>
      <c r="T36" s="45"/>
      <c r="U36" s="45"/>
      <c r="V36" s="45"/>
      <c r="W36" s="45"/>
      <c r="X36" s="45"/>
      <c r="Y36" s="45"/>
      <c r="Z36" s="45"/>
      <c r="AA36" s="45"/>
      <c r="AB36" s="45"/>
      <c r="AC36" s="45"/>
    </row>
    <row r="37" spans="1:29" ht="16.5" customHeight="1" x14ac:dyDescent="0.25">
      <c r="A37" s="31"/>
      <c r="B37" s="61">
        <v>0</v>
      </c>
      <c r="C37" s="40"/>
      <c r="D37" s="41" t="s">
        <v>44</v>
      </c>
      <c r="E37" s="34" t="s">
        <v>56</v>
      </c>
      <c r="F37" s="10">
        <f>B37*675</f>
        <v>0</v>
      </c>
      <c r="G37" s="10"/>
      <c r="H37" s="82" t="s">
        <v>69</v>
      </c>
      <c r="I37" s="83"/>
      <c r="J37" s="84"/>
      <c r="K37" s="45"/>
      <c r="L37" s="45"/>
      <c r="M37" s="45"/>
      <c r="N37" s="45"/>
      <c r="O37" s="45"/>
      <c r="P37" s="45"/>
      <c r="Q37" s="45"/>
      <c r="R37" s="45"/>
      <c r="S37" s="45"/>
      <c r="T37" s="45"/>
      <c r="U37" s="45"/>
      <c r="V37" s="45"/>
      <c r="W37" s="45"/>
      <c r="X37" s="45"/>
      <c r="Y37" s="45"/>
      <c r="Z37" s="45"/>
      <c r="AA37" s="45"/>
      <c r="AB37" s="45"/>
      <c r="AC37" s="45"/>
    </row>
    <row r="38" spans="1:29" ht="9" customHeight="1" x14ac:dyDescent="0.25">
      <c r="A38" s="31"/>
      <c r="B38" s="27"/>
      <c r="C38" s="8"/>
      <c r="D38" s="13"/>
      <c r="E38" s="13"/>
      <c r="F38" s="10"/>
      <c r="G38" s="10"/>
      <c r="H38" s="83"/>
      <c r="I38" s="83"/>
      <c r="J38" s="84"/>
      <c r="K38" s="48"/>
      <c r="L38" s="45"/>
      <c r="M38" s="45"/>
      <c r="N38" s="45"/>
      <c r="O38" s="45"/>
      <c r="P38" s="45"/>
      <c r="Q38" s="45"/>
      <c r="R38" s="45"/>
      <c r="S38" s="45"/>
      <c r="T38" s="45"/>
      <c r="U38" s="45"/>
      <c r="V38" s="45"/>
      <c r="W38" s="45"/>
      <c r="X38" s="45"/>
      <c r="Y38" s="45"/>
      <c r="Z38" s="45"/>
      <c r="AA38" s="45"/>
      <c r="AB38" s="45"/>
      <c r="AC38" s="45"/>
    </row>
    <row r="39" spans="1:29" x14ac:dyDescent="0.25">
      <c r="A39" s="31"/>
      <c r="B39" s="61">
        <f>SUM(B35:B37)</f>
        <v>0</v>
      </c>
      <c r="C39" s="40"/>
      <c r="D39" s="41" t="s">
        <v>11</v>
      </c>
      <c r="E39" s="2" t="s">
        <v>12</v>
      </c>
      <c r="F39" s="10">
        <f>B39*0.6</f>
        <v>0</v>
      </c>
      <c r="G39" s="10"/>
      <c r="H39" s="83"/>
      <c r="I39" s="83"/>
      <c r="J39" s="84"/>
      <c r="K39" s="47"/>
      <c r="L39" s="45"/>
      <c r="M39" s="45"/>
      <c r="N39" s="45"/>
      <c r="O39" s="45"/>
      <c r="P39" s="45"/>
      <c r="Q39" s="45"/>
      <c r="R39" s="45"/>
      <c r="S39" s="45"/>
      <c r="T39" s="45"/>
      <c r="U39" s="45"/>
      <c r="V39" s="45"/>
      <c r="W39" s="45"/>
      <c r="X39" s="45"/>
      <c r="Y39" s="45"/>
      <c r="Z39" s="45"/>
      <c r="AA39" s="45"/>
      <c r="AB39" s="45"/>
      <c r="AC39" s="45"/>
    </row>
    <row r="40" spans="1:29" hidden="1" x14ac:dyDescent="0.25">
      <c r="A40" s="71" t="s">
        <v>30</v>
      </c>
      <c r="B40" s="71"/>
      <c r="C40" s="71"/>
      <c r="D40" s="71"/>
      <c r="E40" s="71"/>
      <c r="F40" s="71"/>
      <c r="G40" s="71"/>
      <c r="H40" s="71"/>
      <c r="I40" s="71"/>
      <c r="J40" s="72"/>
      <c r="K40" s="45"/>
      <c r="L40" s="45"/>
      <c r="M40" s="45"/>
      <c r="N40" s="45"/>
      <c r="O40" s="45"/>
      <c r="P40" s="45"/>
      <c r="Q40" s="45"/>
      <c r="R40" s="45"/>
      <c r="S40" s="45"/>
      <c r="T40" s="45"/>
      <c r="U40" s="45"/>
      <c r="V40" s="45"/>
      <c r="W40" s="45"/>
      <c r="X40" s="45"/>
      <c r="Y40" s="45"/>
      <c r="Z40" s="45"/>
      <c r="AA40" s="45"/>
      <c r="AB40" s="45"/>
      <c r="AC40" s="45"/>
    </row>
    <row r="41" spans="1:29" ht="9" hidden="1" customHeight="1" x14ac:dyDescent="0.25">
      <c r="A41" s="31"/>
      <c r="B41" s="27"/>
      <c r="C41" s="8"/>
      <c r="D41" s="27"/>
      <c r="E41" s="27"/>
      <c r="F41" s="27"/>
      <c r="G41" s="27"/>
      <c r="H41" s="27"/>
      <c r="I41" s="8"/>
      <c r="J41" s="23"/>
      <c r="K41" s="45"/>
      <c r="L41" s="45"/>
      <c r="M41" s="45"/>
      <c r="N41" s="45"/>
      <c r="O41" s="45"/>
      <c r="P41" s="45"/>
      <c r="Q41" s="45"/>
      <c r="R41" s="45"/>
      <c r="S41" s="45"/>
      <c r="T41" s="45"/>
      <c r="U41" s="45"/>
      <c r="V41" s="45"/>
      <c r="W41" s="45"/>
      <c r="X41" s="45"/>
      <c r="Y41" s="45"/>
      <c r="Z41" s="45"/>
      <c r="AA41" s="45"/>
      <c r="AB41" s="45"/>
      <c r="AC41" s="45"/>
    </row>
    <row r="42" spans="1:29" ht="27.6" hidden="1" x14ac:dyDescent="0.25">
      <c r="A42" s="31"/>
      <c r="B42" s="61">
        <v>0</v>
      </c>
      <c r="C42" s="40" t="s">
        <v>0</v>
      </c>
      <c r="D42" s="39" t="s">
        <v>31</v>
      </c>
      <c r="E42" s="62" t="s">
        <v>32</v>
      </c>
      <c r="F42" s="10">
        <f>B42*279</f>
        <v>0</v>
      </c>
      <c r="G42" s="10"/>
      <c r="H42" s="22"/>
      <c r="I42" s="22"/>
      <c r="J42" s="23"/>
      <c r="K42" s="45"/>
      <c r="L42" s="45"/>
      <c r="M42" s="45"/>
      <c r="N42" s="45"/>
      <c r="O42" s="45"/>
      <c r="P42" s="45"/>
      <c r="Q42" s="45"/>
      <c r="R42" s="45"/>
      <c r="S42" s="45"/>
      <c r="T42" s="45"/>
      <c r="U42" s="45"/>
      <c r="V42" s="45"/>
      <c r="W42" s="45"/>
      <c r="X42" s="45"/>
      <c r="Y42" s="45"/>
      <c r="Z42" s="45"/>
      <c r="AA42" s="45"/>
      <c r="AB42" s="45"/>
      <c r="AC42" s="45"/>
    </row>
    <row r="43" spans="1:29" ht="9" hidden="1" customHeight="1" x14ac:dyDescent="0.25">
      <c r="A43" s="31"/>
      <c r="B43" s="27"/>
      <c r="C43" s="8"/>
      <c r="D43" s="13"/>
      <c r="E43" s="11"/>
      <c r="F43" s="10"/>
      <c r="G43" s="10"/>
      <c r="H43" s="22"/>
      <c r="I43" s="22"/>
      <c r="J43" s="23"/>
      <c r="K43" s="45"/>
      <c r="L43" s="45"/>
      <c r="M43" s="45"/>
      <c r="N43" s="45"/>
      <c r="O43" s="45"/>
      <c r="P43" s="45"/>
      <c r="Q43" s="45"/>
      <c r="R43" s="45"/>
      <c r="S43" s="45"/>
      <c r="T43" s="45"/>
      <c r="U43" s="45"/>
      <c r="V43" s="45"/>
      <c r="W43" s="45"/>
      <c r="X43" s="45"/>
      <c r="Y43" s="45"/>
      <c r="Z43" s="45"/>
      <c r="AA43" s="45"/>
      <c r="AB43" s="45"/>
      <c r="AC43" s="45"/>
    </row>
    <row r="44" spans="1:29" hidden="1" x14ac:dyDescent="0.25">
      <c r="A44" s="31"/>
      <c r="B44" s="61">
        <v>0</v>
      </c>
      <c r="C44" s="40" t="s">
        <v>0</v>
      </c>
      <c r="D44" s="39" t="s">
        <v>33</v>
      </c>
      <c r="E44" s="30" t="s">
        <v>34</v>
      </c>
      <c r="F44" s="10">
        <f>B44*430</f>
        <v>0</v>
      </c>
      <c r="G44" s="10"/>
      <c r="H44" s="22"/>
      <c r="I44" s="22"/>
      <c r="J44" s="23"/>
      <c r="K44" s="45"/>
      <c r="L44" s="45"/>
      <c r="M44" s="45"/>
      <c r="N44" s="45"/>
      <c r="O44" s="45"/>
      <c r="P44" s="45"/>
      <c r="Q44" s="45"/>
      <c r="R44" s="45"/>
      <c r="S44" s="45"/>
      <c r="T44" s="45"/>
      <c r="U44" s="45"/>
      <c r="V44" s="45"/>
      <c r="W44" s="45"/>
      <c r="X44" s="45"/>
      <c r="Y44" s="45"/>
      <c r="Z44" s="45"/>
      <c r="AA44" s="45"/>
      <c r="AB44" s="45"/>
      <c r="AC44" s="45"/>
    </row>
    <row r="45" spans="1:29" ht="9" hidden="1" customHeight="1" x14ac:dyDescent="0.25">
      <c r="A45" s="31"/>
      <c r="B45" s="27"/>
      <c r="C45" s="8"/>
      <c r="D45" s="13"/>
      <c r="E45" s="11"/>
      <c r="F45" s="10"/>
      <c r="G45" s="10"/>
      <c r="H45" s="22"/>
      <c r="I45" s="22"/>
      <c r="J45" s="23"/>
      <c r="K45" s="45"/>
      <c r="L45" s="45"/>
      <c r="M45" s="45"/>
      <c r="N45" s="45"/>
      <c r="O45" s="45"/>
      <c r="P45" s="45"/>
      <c r="Q45" s="45"/>
      <c r="R45" s="45"/>
      <c r="S45" s="45"/>
      <c r="T45" s="45"/>
      <c r="U45" s="45"/>
      <c r="V45" s="45"/>
      <c r="W45" s="45"/>
      <c r="X45" s="45"/>
      <c r="Y45" s="45"/>
      <c r="Z45" s="45"/>
      <c r="AA45" s="45"/>
      <c r="AB45" s="45"/>
      <c r="AC45" s="45"/>
    </row>
    <row r="46" spans="1:29" hidden="1" x14ac:dyDescent="0.25">
      <c r="A46" s="31"/>
      <c r="B46" s="61">
        <v>0</v>
      </c>
      <c r="C46" s="40" t="s">
        <v>0</v>
      </c>
      <c r="D46" s="39" t="s">
        <v>4</v>
      </c>
      <c r="E46" s="30" t="s">
        <v>35</v>
      </c>
      <c r="F46" s="10">
        <f>B46*210</f>
        <v>0</v>
      </c>
      <c r="G46" s="10"/>
      <c r="H46" s="22"/>
      <c r="I46" s="22"/>
      <c r="J46" s="23"/>
      <c r="K46" s="45"/>
      <c r="L46" s="45"/>
      <c r="M46" s="45"/>
      <c r="N46" s="45"/>
      <c r="O46" s="45"/>
      <c r="P46" s="45"/>
      <c r="Q46" s="45"/>
      <c r="R46" s="45"/>
      <c r="S46" s="45"/>
      <c r="T46" s="45"/>
      <c r="U46" s="45"/>
      <c r="V46" s="45"/>
      <c r="W46" s="45"/>
      <c r="X46" s="45"/>
      <c r="Y46" s="45"/>
      <c r="Z46" s="45"/>
      <c r="AA46" s="45"/>
      <c r="AB46" s="45"/>
      <c r="AC46" s="45"/>
    </row>
    <row r="47" spans="1:29" ht="9" hidden="1" customHeight="1" x14ac:dyDescent="0.25">
      <c r="A47" s="31"/>
      <c r="B47" s="27"/>
      <c r="C47" s="8"/>
      <c r="D47" s="13"/>
      <c r="E47" s="11"/>
      <c r="F47" s="10"/>
      <c r="G47" s="10"/>
      <c r="H47" s="22"/>
      <c r="I47" s="22"/>
      <c r="J47" s="23"/>
      <c r="K47" s="45"/>
      <c r="L47" s="45"/>
      <c r="M47" s="45"/>
      <c r="N47" s="45"/>
      <c r="O47" s="45"/>
      <c r="P47" s="45"/>
      <c r="Q47" s="45"/>
      <c r="R47" s="45"/>
      <c r="S47" s="45"/>
      <c r="T47" s="45"/>
      <c r="U47" s="45"/>
      <c r="V47" s="45"/>
      <c r="W47" s="45"/>
      <c r="X47" s="45"/>
      <c r="Y47" s="45"/>
      <c r="Z47" s="45"/>
      <c r="AA47" s="45"/>
      <c r="AB47" s="45"/>
      <c r="AC47" s="45"/>
    </row>
    <row r="48" spans="1:29" hidden="1" x14ac:dyDescent="0.25">
      <c r="A48" s="31"/>
      <c r="B48" s="61">
        <v>0</v>
      </c>
      <c r="C48" s="40" t="s">
        <v>0</v>
      </c>
      <c r="D48" s="39" t="s">
        <v>36</v>
      </c>
      <c r="E48" s="30" t="s">
        <v>37</v>
      </c>
      <c r="F48" s="10">
        <f>B48*72</f>
        <v>0</v>
      </c>
      <c r="G48" s="10"/>
      <c r="H48" s="22"/>
      <c r="I48" s="22"/>
      <c r="J48" s="23"/>
      <c r="K48" s="45"/>
      <c r="L48" s="45"/>
      <c r="M48" s="45"/>
      <c r="N48" s="45"/>
      <c r="O48" s="45"/>
      <c r="P48" s="45"/>
      <c r="Q48" s="45"/>
      <c r="R48" s="45"/>
      <c r="S48" s="45"/>
      <c r="T48" s="45"/>
      <c r="U48" s="45"/>
      <c r="V48" s="45"/>
      <c r="W48" s="45"/>
      <c r="X48" s="45"/>
      <c r="Y48" s="45"/>
      <c r="Z48" s="45"/>
      <c r="AA48" s="45"/>
      <c r="AB48" s="45"/>
      <c r="AC48" s="45"/>
    </row>
    <row r="49" spans="1:29" ht="9" hidden="1" customHeight="1" x14ac:dyDescent="0.25">
      <c r="A49" s="31"/>
      <c r="B49" s="27"/>
      <c r="C49" s="8"/>
      <c r="D49" s="13"/>
      <c r="E49" s="11"/>
      <c r="F49" s="10"/>
      <c r="G49" s="10"/>
      <c r="H49" s="22"/>
      <c r="I49" s="22"/>
      <c r="J49" s="23"/>
      <c r="K49" s="45"/>
      <c r="L49" s="45"/>
      <c r="M49" s="45"/>
      <c r="N49" s="45"/>
      <c r="O49" s="45"/>
      <c r="P49" s="45"/>
      <c r="Q49" s="45"/>
      <c r="R49" s="45"/>
      <c r="S49" s="45"/>
      <c r="T49" s="45"/>
      <c r="U49" s="45"/>
      <c r="V49" s="45"/>
      <c r="W49" s="45"/>
      <c r="X49" s="45"/>
      <c r="Y49" s="45"/>
      <c r="Z49" s="45"/>
      <c r="AA49" s="45"/>
      <c r="AB49" s="45"/>
      <c r="AC49" s="45"/>
    </row>
    <row r="50" spans="1:29" ht="27.6" hidden="1" x14ac:dyDescent="0.25">
      <c r="A50" s="31"/>
      <c r="B50" s="61"/>
      <c r="C50" s="40" t="s">
        <v>0</v>
      </c>
      <c r="D50" s="39" t="s">
        <v>38</v>
      </c>
      <c r="E50" s="30" t="s">
        <v>39</v>
      </c>
      <c r="F50" s="10">
        <f>B50*35.29</f>
        <v>0</v>
      </c>
      <c r="G50" s="10"/>
      <c r="H50" s="22"/>
      <c r="I50" s="22"/>
      <c r="J50" s="23"/>
      <c r="K50" s="45"/>
      <c r="L50" s="45"/>
      <c r="M50" s="45"/>
      <c r="N50" s="45"/>
      <c r="O50" s="45"/>
      <c r="P50" s="45"/>
      <c r="Q50" s="45"/>
      <c r="R50" s="45"/>
      <c r="S50" s="45"/>
      <c r="T50" s="45"/>
      <c r="U50" s="45"/>
      <c r="V50" s="45"/>
      <c r="W50" s="45"/>
      <c r="X50" s="45"/>
      <c r="Y50" s="45"/>
      <c r="Z50" s="45"/>
      <c r="AA50" s="45"/>
      <c r="AB50" s="45"/>
      <c r="AC50" s="45"/>
    </row>
    <row r="51" spans="1:29" ht="9" hidden="1" customHeight="1" x14ac:dyDescent="0.25">
      <c r="A51" s="31"/>
      <c r="B51" s="27"/>
      <c r="C51" s="8"/>
      <c r="D51" s="13"/>
      <c r="E51" s="11"/>
      <c r="F51" s="10"/>
      <c r="G51" s="10"/>
      <c r="H51" s="22"/>
      <c r="I51" s="22"/>
      <c r="J51" s="23"/>
      <c r="K51" s="45"/>
      <c r="L51" s="45"/>
      <c r="M51" s="45"/>
      <c r="N51" s="45"/>
      <c r="O51" s="45"/>
      <c r="P51" s="45"/>
      <c r="Q51" s="45"/>
      <c r="R51" s="45"/>
      <c r="S51" s="45"/>
      <c r="T51" s="45"/>
      <c r="U51" s="45"/>
      <c r="V51" s="45"/>
      <c r="W51" s="45"/>
      <c r="X51" s="45"/>
      <c r="Y51" s="45"/>
      <c r="Z51" s="45"/>
      <c r="AA51" s="45"/>
      <c r="AB51" s="45"/>
      <c r="AC51" s="45"/>
    </row>
    <row r="52" spans="1:29" ht="9" customHeight="1" x14ac:dyDescent="0.25">
      <c r="A52" s="31"/>
      <c r="B52" s="27"/>
      <c r="C52" s="8"/>
      <c r="D52" s="13"/>
      <c r="E52" s="13"/>
      <c r="F52" s="10"/>
      <c r="G52" s="10"/>
      <c r="H52" s="17"/>
      <c r="I52" s="17"/>
      <c r="J52" s="18"/>
      <c r="K52" s="48"/>
      <c r="L52" s="45"/>
      <c r="M52" s="45"/>
      <c r="N52" s="45"/>
      <c r="O52" s="45"/>
      <c r="P52" s="45"/>
      <c r="Q52" s="45"/>
      <c r="R52" s="45"/>
      <c r="S52" s="45"/>
      <c r="T52" s="45"/>
      <c r="U52" s="45"/>
      <c r="V52" s="45"/>
      <c r="W52" s="45"/>
      <c r="X52" s="45"/>
      <c r="Y52" s="45"/>
      <c r="Z52" s="45"/>
      <c r="AA52" s="45"/>
      <c r="AB52" s="45"/>
      <c r="AC52" s="45"/>
    </row>
    <row r="53" spans="1:29" ht="16.5" hidden="1" customHeight="1" x14ac:dyDescent="0.25">
      <c r="A53" s="31"/>
      <c r="B53" s="61">
        <v>0</v>
      </c>
      <c r="C53" s="40"/>
      <c r="D53" s="41" t="s">
        <v>14</v>
      </c>
      <c r="E53" s="34" t="s">
        <v>28</v>
      </c>
      <c r="F53" s="10">
        <f>IF(B53=0,0,IF(B53&lt;12,"ungültiger Wert",IF(B53&gt;=12,B53*184.25)))</f>
        <v>0</v>
      </c>
      <c r="G53" s="10"/>
      <c r="H53" s="17"/>
      <c r="I53" s="17"/>
      <c r="J53" s="18"/>
      <c r="K53" s="46"/>
      <c r="L53" s="45"/>
      <c r="M53" s="45"/>
      <c r="N53" s="45"/>
      <c r="O53" s="45"/>
      <c r="P53" s="45"/>
      <c r="Q53" s="45"/>
      <c r="R53" s="45"/>
      <c r="S53" s="45"/>
      <c r="T53" s="45"/>
      <c r="U53" s="45"/>
      <c r="V53" s="45"/>
      <c r="W53" s="45"/>
      <c r="X53" s="45"/>
      <c r="Y53" s="45"/>
      <c r="Z53" s="45"/>
      <c r="AA53" s="45"/>
      <c r="AB53" s="45"/>
      <c r="AC53" s="45"/>
    </row>
    <row r="54" spans="1:29" ht="9" hidden="1" customHeight="1" x14ac:dyDescent="0.25">
      <c r="A54" s="31"/>
      <c r="B54" s="27"/>
      <c r="C54" s="8"/>
      <c r="D54" s="13"/>
      <c r="E54" s="13"/>
      <c r="F54" s="10"/>
      <c r="G54" s="10"/>
      <c r="H54" s="17"/>
      <c r="I54" s="17"/>
      <c r="J54" s="18"/>
      <c r="K54" s="46"/>
      <c r="L54" s="45"/>
      <c r="M54" s="45"/>
      <c r="N54" s="45"/>
      <c r="O54" s="45"/>
      <c r="P54" s="45"/>
      <c r="Q54" s="45"/>
      <c r="R54" s="45"/>
      <c r="S54" s="45"/>
      <c r="T54" s="45"/>
      <c r="U54" s="45"/>
      <c r="V54" s="45"/>
      <c r="W54" s="45"/>
      <c r="X54" s="45"/>
      <c r="Y54" s="45"/>
      <c r="Z54" s="45"/>
      <c r="AA54" s="45"/>
      <c r="AB54" s="45"/>
      <c r="AC54" s="45"/>
    </row>
    <row r="55" spans="1:29" hidden="1" x14ac:dyDescent="0.25">
      <c r="A55" s="31"/>
      <c r="B55" s="61">
        <v>0</v>
      </c>
      <c r="C55" s="40"/>
      <c r="D55" s="41" t="s">
        <v>3</v>
      </c>
      <c r="E55" s="33" t="s">
        <v>15</v>
      </c>
      <c r="F55" s="10">
        <f>IF(B55=0,0,IF(B55&lt;20,"ungültiger Wert",IF(B55&gt;=20,B55*147.25)))</f>
        <v>0</v>
      </c>
      <c r="G55" s="10"/>
      <c r="H55" s="3"/>
      <c r="I55" s="3"/>
      <c r="J55" s="14"/>
      <c r="K55" s="46"/>
      <c r="L55" s="45"/>
      <c r="M55" s="45"/>
      <c r="N55" s="45"/>
      <c r="O55" s="45"/>
      <c r="P55" s="45"/>
      <c r="Q55" s="45"/>
      <c r="R55" s="45"/>
      <c r="S55" s="45"/>
      <c r="T55" s="45"/>
      <c r="U55" s="45"/>
      <c r="V55" s="45"/>
      <c r="W55" s="45"/>
      <c r="X55" s="45"/>
      <c r="Y55" s="45"/>
      <c r="Z55" s="45"/>
      <c r="AA55" s="45"/>
      <c r="AB55" s="45"/>
      <c r="AC55" s="45"/>
    </row>
    <row r="56" spans="1:29" ht="9" hidden="1" customHeight="1" x14ac:dyDescent="0.25">
      <c r="A56" s="31"/>
      <c r="B56" s="27"/>
      <c r="C56" s="8"/>
      <c r="D56" s="13"/>
      <c r="E56" s="13"/>
      <c r="F56" s="10"/>
      <c r="G56" s="10"/>
      <c r="H56" s="5"/>
      <c r="I56" s="5"/>
      <c r="J56" s="12"/>
      <c r="K56" s="46"/>
      <c r="L56" s="45"/>
      <c r="M56" s="45"/>
      <c r="N56" s="45"/>
      <c r="O56" s="45"/>
      <c r="P56" s="45"/>
      <c r="Q56" s="45"/>
      <c r="R56" s="45"/>
      <c r="S56" s="45"/>
      <c r="T56" s="45"/>
      <c r="U56" s="45"/>
      <c r="V56" s="45"/>
      <c r="W56" s="45"/>
      <c r="X56" s="45"/>
      <c r="Y56" s="45"/>
      <c r="Z56" s="45"/>
      <c r="AA56" s="45"/>
      <c r="AB56" s="45"/>
      <c r="AC56" s="45"/>
    </row>
    <row r="57" spans="1:29" hidden="1" x14ac:dyDescent="0.25">
      <c r="A57" s="71" t="s">
        <v>16</v>
      </c>
      <c r="B57" s="71"/>
      <c r="C57" s="71"/>
      <c r="D57" s="71"/>
      <c r="E57" s="71"/>
      <c r="F57" s="71"/>
      <c r="G57" s="71"/>
      <c r="H57" s="71"/>
      <c r="I57" s="71"/>
      <c r="J57" s="72"/>
      <c r="K57" s="45"/>
      <c r="L57" s="45"/>
      <c r="M57" s="45"/>
      <c r="N57" s="45"/>
      <c r="O57" s="45"/>
      <c r="P57" s="45"/>
      <c r="Q57" s="45"/>
      <c r="R57" s="45"/>
      <c r="S57" s="45"/>
      <c r="T57" s="45"/>
      <c r="U57" s="45"/>
      <c r="V57" s="45"/>
      <c r="W57" s="45"/>
      <c r="X57" s="45"/>
      <c r="Y57" s="45"/>
      <c r="Z57" s="45"/>
      <c r="AA57" s="45"/>
      <c r="AB57" s="45"/>
      <c r="AC57" s="45"/>
    </row>
    <row r="58" spans="1:29" ht="9" hidden="1" customHeight="1" x14ac:dyDescent="0.25">
      <c r="A58" s="31"/>
      <c r="B58" s="27"/>
      <c r="C58" s="8"/>
      <c r="D58" s="27"/>
      <c r="E58" s="27"/>
      <c r="F58" s="27"/>
      <c r="G58" s="27"/>
      <c r="H58" s="27"/>
      <c r="I58" s="8"/>
      <c r="J58" s="23"/>
      <c r="K58" s="45"/>
      <c r="L58" s="45"/>
      <c r="M58" s="45"/>
      <c r="N58" s="45"/>
      <c r="O58" s="45"/>
      <c r="P58" s="45"/>
      <c r="Q58" s="45"/>
      <c r="R58" s="45"/>
      <c r="S58" s="45"/>
      <c r="T58" s="45"/>
      <c r="U58" s="45"/>
      <c r="V58" s="45"/>
      <c r="W58" s="45"/>
      <c r="X58" s="45"/>
      <c r="Y58" s="45"/>
      <c r="Z58" s="45"/>
      <c r="AA58" s="45"/>
      <c r="AB58" s="45"/>
      <c r="AC58" s="45"/>
    </row>
    <row r="59" spans="1:29" hidden="1" x14ac:dyDescent="0.25">
      <c r="A59" s="31"/>
      <c r="B59" s="61"/>
      <c r="C59" s="40" t="s">
        <v>0</v>
      </c>
      <c r="D59" s="39" t="s">
        <v>17</v>
      </c>
      <c r="E59" s="62" t="s">
        <v>18</v>
      </c>
      <c r="F59" s="10">
        <f>B59*279</f>
        <v>0</v>
      </c>
      <c r="G59" s="10"/>
      <c r="H59" s="15"/>
      <c r="I59" s="15"/>
      <c r="J59" s="16"/>
      <c r="K59" s="45"/>
      <c r="L59" s="45"/>
      <c r="M59" s="45"/>
      <c r="N59" s="45"/>
      <c r="O59" s="45"/>
      <c r="P59" s="45"/>
      <c r="Q59" s="45"/>
      <c r="R59" s="45"/>
      <c r="S59" s="45"/>
      <c r="T59" s="45"/>
      <c r="U59" s="45"/>
      <c r="V59" s="45"/>
      <c r="W59" s="45"/>
      <c r="X59" s="45"/>
      <c r="Y59" s="45"/>
      <c r="Z59" s="45"/>
      <c r="AA59" s="45"/>
      <c r="AB59" s="45"/>
      <c r="AC59" s="45"/>
    </row>
    <row r="60" spans="1:29" ht="9" hidden="1" customHeight="1" x14ac:dyDescent="0.25">
      <c r="A60" s="31"/>
      <c r="B60" s="27"/>
      <c r="C60" s="8"/>
      <c r="D60" s="13"/>
      <c r="E60" s="11"/>
      <c r="F60" s="10"/>
      <c r="G60" s="10"/>
      <c r="H60" s="22"/>
      <c r="I60" s="22"/>
      <c r="J60" s="23"/>
      <c r="K60" s="45"/>
      <c r="L60" s="45"/>
      <c r="M60" s="45"/>
      <c r="N60" s="45"/>
      <c r="O60" s="45"/>
      <c r="P60" s="45"/>
      <c r="Q60" s="45"/>
      <c r="R60" s="45"/>
      <c r="S60" s="45"/>
      <c r="T60" s="45"/>
      <c r="U60" s="45"/>
      <c r="V60" s="45"/>
      <c r="W60" s="45"/>
      <c r="X60" s="45"/>
      <c r="Y60" s="45"/>
      <c r="Z60" s="45"/>
      <c r="AA60" s="45"/>
      <c r="AB60" s="45"/>
      <c r="AC60" s="45"/>
    </row>
    <row r="61" spans="1:29" hidden="1" x14ac:dyDescent="0.25">
      <c r="A61" s="31"/>
      <c r="B61" s="61">
        <v>0</v>
      </c>
      <c r="C61" s="40" t="s">
        <v>0</v>
      </c>
      <c r="D61" s="39" t="s">
        <v>19</v>
      </c>
      <c r="E61" s="30" t="s">
        <v>20</v>
      </c>
      <c r="F61" s="10">
        <f>B61*430</f>
        <v>0</v>
      </c>
      <c r="G61" s="10"/>
      <c r="H61" s="15"/>
      <c r="I61" s="15"/>
      <c r="J61" s="16"/>
      <c r="K61" s="45"/>
      <c r="L61" s="45"/>
      <c r="M61" s="45"/>
      <c r="N61" s="45"/>
      <c r="O61" s="45"/>
      <c r="P61" s="45"/>
      <c r="Q61" s="45"/>
      <c r="R61" s="45"/>
      <c r="S61" s="45"/>
      <c r="T61" s="45"/>
      <c r="U61" s="45"/>
      <c r="V61" s="45"/>
      <c r="W61" s="45"/>
      <c r="X61" s="45"/>
      <c r="Y61" s="45"/>
      <c r="Z61" s="45"/>
      <c r="AA61" s="45"/>
      <c r="AB61" s="45"/>
      <c r="AC61" s="45"/>
    </row>
    <row r="62" spans="1:29" ht="9" hidden="1" customHeight="1" x14ac:dyDescent="0.25">
      <c r="A62" s="31"/>
      <c r="B62" s="27"/>
      <c r="C62" s="8"/>
      <c r="D62" s="13"/>
      <c r="E62" s="11"/>
      <c r="F62" s="10"/>
      <c r="G62" s="10"/>
      <c r="H62" s="22"/>
      <c r="I62" s="22"/>
      <c r="J62" s="23"/>
      <c r="K62" s="45"/>
      <c r="L62" s="45"/>
      <c r="M62" s="45"/>
      <c r="N62" s="45"/>
      <c r="O62" s="45"/>
      <c r="P62" s="45"/>
      <c r="Q62" s="45"/>
      <c r="R62" s="45"/>
      <c r="S62" s="45"/>
      <c r="T62" s="45"/>
      <c r="U62" s="45"/>
      <c r="V62" s="45"/>
      <c r="W62" s="45"/>
      <c r="X62" s="45"/>
      <c r="Y62" s="45"/>
      <c r="Z62" s="45"/>
      <c r="AA62" s="45"/>
      <c r="AB62" s="45"/>
      <c r="AC62" s="45"/>
    </row>
    <row r="63" spans="1:29" hidden="1" x14ac:dyDescent="0.25">
      <c r="A63" s="31"/>
      <c r="B63" s="61">
        <v>0</v>
      </c>
      <c r="C63" s="40" t="s">
        <v>0</v>
      </c>
      <c r="D63" s="39" t="s">
        <v>4</v>
      </c>
      <c r="E63" s="30" t="s">
        <v>21</v>
      </c>
      <c r="F63" s="10">
        <f>B63*210</f>
        <v>0</v>
      </c>
      <c r="G63" s="10"/>
      <c r="H63" s="15"/>
      <c r="I63" s="15"/>
      <c r="J63" s="16"/>
      <c r="K63" s="45"/>
      <c r="L63" s="45"/>
      <c r="M63" s="45"/>
      <c r="N63" s="45"/>
      <c r="O63" s="45"/>
      <c r="P63" s="45"/>
      <c r="Q63" s="45"/>
      <c r="R63" s="45"/>
      <c r="S63" s="45"/>
      <c r="T63" s="45"/>
      <c r="U63" s="45"/>
      <c r="V63" s="45"/>
      <c r="W63" s="45"/>
      <c r="X63" s="45"/>
      <c r="Y63" s="45"/>
      <c r="Z63" s="45"/>
      <c r="AA63" s="45"/>
      <c r="AB63" s="45"/>
      <c r="AC63" s="45"/>
    </row>
    <row r="64" spans="1:29" ht="9" hidden="1" customHeight="1" x14ac:dyDescent="0.25">
      <c r="A64" s="31"/>
      <c r="B64" s="27"/>
      <c r="C64" s="8"/>
      <c r="D64" s="13"/>
      <c r="E64" s="11"/>
      <c r="F64" s="10"/>
      <c r="G64" s="10"/>
      <c r="H64" s="22"/>
      <c r="I64" s="22"/>
      <c r="J64" s="23"/>
      <c r="K64" s="45"/>
      <c r="L64" s="45"/>
      <c r="M64" s="45"/>
      <c r="N64" s="45"/>
      <c r="O64" s="45"/>
      <c r="P64" s="45"/>
      <c r="Q64" s="45"/>
      <c r="R64" s="45"/>
      <c r="S64" s="45"/>
      <c r="T64" s="45"/>
      <c r="U64" s="45"/>
      <c r="V64" s="45"/>
      <c r="W64" s="45"/>
      <c r="X64" s="45"/>
      <c r="Y64" s="45"/>
      <c r="Z64" s="45"/>
      <c r="AA64" s="45"/>
      <c r="AB64" s="45"/>
      <c r="AC64" s="45"/>
    </row>
    <row r="65" spans="1:29" hidden="1" x14ac:dyDescent="0.25">
      <c r="A65" s="31"/>
      <c r="B65" s="61">
        <v>0</v>
      </c>
      <c r="C65" s="40" t="s">
        <v>0</v>
      </c>
      <c r="D65" s="39" t="s">
        <v>22</v>
      </c>
      <c r="E65" s="30" t="s">
        <v>23</v>
      </c>
      <c r="F65" s="10">
        <f>B65*72</f>
        <v>0</v>
      </c>
      <c r="G65" s="10"/>
      <c r="H65" s="15"/>
      <c r="I65" s="15"/>
      <c r="J65" s="16"/>
      <c r="K65" s="45"/>
      <c r="L65" s="45"/>
      <c r="M65" s="45"/>
      <c r="N65" s="45"/>
      <c r="O65" s="45"/>
      <c r="P65" s="45"/>
      <c r="Q65" s="45"/>
      <c r="R65" s="45"/>
      <c r="S65" s="45"/>
      <c r="T65" s="45"/>
      <c r="U65" s="45"/>
      <c r="V65" s="45"/>
      <c r="W65" s="45"/>
      <c r="X65" s="45"/>
      <c r="Y65" s="45"/>
      <c r="Z65" s="45"/>
      <c r="AA65" s="45"/>
      <c r="AB65" s="45"/>
      <c r="AC65" s="45"/>
    </row>
    <row r="66" spans="1:29" ht="9" hidden="1" customHeight="1" x14ac:dyDescent="0.25">
      <c r="A66" s="31"/>
      <c r="B66" s="27"/>
      <c r="C66" s="8"/>
      <c r="D66" s="13"/>
      <c r="E66" s="11"/>
      <c r="F66" s="10"/>
      <c r="G66" s="10"/>
      <c r="H66" s="22"/>
      <c r="I66" s="22"/>
      <c r="J66" s="23"/>
      <c r="K66" s="45"/>
      <c r="L66" s="45"/>
      <c r="M66" s="45"/>
      <c r="N66" s="45"/>
      <c r="O66" s="45"/>
      <c r="P66" s="45"/>
      <c r="Q66" s="45"/>
      <c r="R66" s="45"/>
      <c r="S66" s="45"/>
      <c r="T66" s="45"/>
      <c r="U66" s="45"/>
      <c r="V66" s="45"/>
      <c r="W66" s="45"/>
      <c r="X66" s="45"/>
      <c r="Y66" s="45"/>
      <c r="Z66" s="45"/>
      <c r="AA66" s="45"/>
      <c r="AB66" s="45"/>
      <c r="AC66" s="45"/>
    </row>
    <row r="67" spans="1:29" ht="27.6" hidden="1" x14ac:dyDescent="0.25">
      <c r="A67" s="31"/>
      <c r="B67" s="61"/>
      <c r="C67" s="40" t="s">
        <v>0</v>
      </c>
      <c r="D67" s="39" t="s">
        <v>24</v>
      </c>
      <c r="E67" s="30" t="s">
        <v>25</v>
      </c>
      <c r="F67" s="10">
        <f>B67*35.29</f>
        <v>0</v>
      </c>
      <c r="G67" s="10"/>
      <c r="H67" s="22"/>
      <c r="I67" s="22"/>
      <c r="J67" s="23"/>
      <c r="K67" s="45"/>
      <c r="L67" s="45"/>
      <c r="M67" s="45"/>
      <c r="N67" s="45"/>
      <c r="O67" s="45"/>
      <c r="P67" s="45"/>
      <c r="Q67" s="45"/>
      <c r="R67" s="45"/>
      <c r="S67" s="45"/>
      <c r="T67" s="45"/>
      <c r="U67" s="45"/>
      <c r="V67" s="45"/>
      <c r="W67" s="45"/>
      <c r="X67" s="45"/>
      <c r="Y67" s="45"/>
      <c r="Z67" s="45"/>
      <c r="AA67" s="45"/>
      <c r="AB67" s="45"/>
      <c r="AC67" s="45"/>
    </row>
    <row r="68" spans="1:29" ht="9" hidden="1" customHeight="1" x14ac:dyDescent="0.25">
      <c r="A68" s="31"/>
      <c r="B68" s="27"/>
      <c r="C68" s="8"/>
      <c r="D68" s="13"/>
      <c r="E68" s="11"/>
      <c r="F68" s="10"/>
      <c r="G68" s="10"/>
      <c r="H68" s="22"/>
      <c r="I68" s="22"/>
      <c r="J68" s="23"/>
      <c r="K68" s="45"/>
      <c r="L68" s="45"/>
      <c r="M68" s="45"/>
      <c r="N68" s="45"/>
      <c r="O68" s="45"/>
      <c r="P68" s="45"/>
      <c r="Q68" s="45"/>
      <c r="R68" s="45"/>
      <c r="S68" s="45"/>
      <c r="T68" s="45"/>
      <c r="U68" s="45"/>
      <c r="V68" s="45"/>
      <c r="W68" s="45"/>
      <c r="X68" s="45"/>
      <c r="Y68" s="45"/>
      <c r="Z68" s="45"/>
      <c r="AA68" s="45"/>
      <c r="AB68" s="45"/>
      <c r="AC68" s="45"/>
    </row>
    <row r="69" spans="1:29" x14ac:dyDescent="0.25">
      <c r="A69" s="73" t="s">
        <v>13</v>
      </c>
      <c r="B69" s="71" t="s">
        <v>1</v>
      </c>
      <c r="C69" s="71"/>
      <c r="D69" s="71"/>
      <c r="E69" s="71"/>
      <c r="F69" s="71"/>
      <c r="G69" s="71"/>
      <c r="H69" s="71"/>
      <c r="I69" s="71"/>
      <c r="J69" s="72"/>
      <c r="K69" s="47"/>
      <c r="L69" s="45"/>
      <c r="M69" s="45"/>
      <c r="N69" s="45"/>
      <c r="O69" s="45"/>
      <c r="P69" s="45"/>
      <c r="Q69" s="45"/>
      <c r="R69" s="45"/>
      <c r="S69" s="45"/>
      <c r="T69" s="45"/>
      <c r="U69" s="45"/>
      <c r="V69" s="45"/>
      <c r="W69" s="45"/>
      <c r="X69" s="45"/>
      <c r="Y69" s="45"/>
      <c r="Z69" s="45"/>
      <c r="AA69" s="45"/>
      <c r="AB69" s="45"/>
      <c r="AC69" s="45"/>
    </row>
    <row r="70" spans="1:29" ht="9" customHeight="1" x14ac:dyDescent="0.25">
      <c r="A70" s="24"/>
      <c r="B70" s="25"/>
      <c r="C70" s="25"/>
      <c r="D70" s="26"/>
      <c r="E70" s="25"/>
      <c r="F70" s="10"/>
      <c r="G70" s="10"/>
      <c r="H70" s="17"/>
      <c r="I70" s="17"/>
      <c r="J70" s="18"/>
      <c r="K70" s="46"/>
      <c r="L70" s="45"/>
      <c r="M70" s="45"/>
      <c r="N70" s="45"/>
      <c r="O70" s="45"/>
      <c r="P70" s="45"/>
      <c r="Q70" s="45"/>
      <c r="R70" s="45"/>
      <c r="S70" s="45"/>
      <c r="T70" s="45"/>
      <c r="U70" s="45"/>
      <c r="V70" s="45"/>
      <c r="W70" s="45"/>
      <c r="X70" s="45"/>
      <c r="Y70" s="45"/>
      <c r="Z70" s="45"/>
      <c r="AA70" s="45"/>
      <c r="AB70" s="45"/>
      <c r="AC70" s="45"/>
    </row>
    <row r="71" spans="1:29" ht="15" customHeight="1" x14ac:dyDescent="0.25">
      <c r="A71" s="31"/>
      <c r="B71" s="61">
        <v>0</v>
      </c>
      <c r="C71" s="40"/>
      <c r="D71" s="43" t="s">
        <v>40</v>
      </c>
      <c r="E71" s="34" t="s">
        <v>67</v>
      </c>
      <c r="F71" s="10">
        <f>B71*(5300+7.2)</f>
        <v>0</v>
      </c>
      <c r="G71" s="10"/>
      <c r="H71" s="37"/>
      <c r="I71" s="37"/>
      <c r="J71" s="38"/>
      <c r="K71" s="46"/>
      <c r="L71" s="45"/>
      <c r="M71" s="45"/>
      <c r="N71" s="45"/>
      <c r="O71" s="45"/>
      <c r="P71" s="45"/>
      <c r="Q71" s="45"/>
      <c r="R71" s="45"/>
      <c r="S71" s="45"/>
      <c r="T71" s="45"/>
      <c r="U71" s="45"/>
      <c r="V71" s="45"/>
      <c r="W71" s="45"/>
      <c r="X71" s="45"/>
      <c r="Y71" s="45"/>
      <c r="Z71" s="45"/>
      <c r="AA71" s="45"/>
      <c r="AB71" s="45"/>
      <c r="AC71" s="45"/>
    </row>
    <row r="72" spans="1:29" ht="9" customHeight="1" x14ac:dyDescent="0.25">
      <c r="A72" s="31"/>
      <c r="B72" s="27"/>
      <c r="C72" s="8"/>
      <c r="D72" s="13"/>
      <c r="E72" s="13"/>
      <c r="F72" s="10"/>
      <c r="G72" s="10"/>
      <c r="H72" s="19"/>
      <c r="I72" s="19"/>
      <c r="J72" s="20"/>
      <c r="K72" s="48"/>
      <c r="L72" s="45"/>
      <c r="M72" s="45"/>
      <c r="N72" s="45"/>
      <c r="O72" s="45"/>
      <c r="P72" s="45"/>
      <c r="Q72" s="45"/>
      <c r="R72" s="45"/>
      <c r="S72" s="45"/>
      <c r="T72" s="45"/>
      <c r="U72" s="45"/>
      <c r="V72" s="45"/>
      <c r="W72" s="45"/>
      <c r="X72" s="45"/>
      <c r="Y72" s="45"/>
      <c r="Z72" s="45"/>
      <c r="AA72" s="45"/>
      <c r="AB72" s="45"/>
      <c r="AC72" s="45"/>
    </row>
    <row r="73" spans="1:29" ht="16.5" customHeight="1" x14ac:dyDescent="0.25">
      <c r="A73" s="31"/>
      <c r="B73" s="61">
        <v>0</v>
      </c>
      <c r="C73" s="40"/>
      <c r="D73" s="41" t="s">
        <v>41</v>
      </c>
      <c r="E73" s="33" t="s">
        <v>68</v>
      </c>
      <c r="F73" s="10">
        <f>B73*(4600+5.4)</f>
        <v>0</v>
      </c>
      <c r="G73" s="10"/>
      <c r="H73" s="83" t="s">
        <v>71</v>
      </c>
      <c r="I73" s="83"/>
      <c r="J73" s="84"/>
      <c r="K73" s="45"/>
      <c r="L73" s="45"/>
      <c r="M73" s="45"/>
      <c r="N73" s="45"/>
      <c r="O73" s="45"/>
      <c r="P73" s="45"/>
      <c r="Q73" s="45"/>
      <c r="R73" s="45"/>
      <c r="S73" s="45"/>
      <c r="T73" s="45"/>
      <c r="U73" s="45"/>
      <c r="V73" s="45"/>
      <c r="W73" s="45"/>
      <c r="X73" s="45"/>
      <c r="Y73" s="45"/>
      <c r="Z73" s="45"/>
      <c r="AA73" s="45"/>
      <c r="AB73" s="45"/>
      <c r="AC73" s="45"/>
    </row>
    <row r="74" spans="1:29" ht="9" customHeight="1" x14ac:dyDescent="0.25">
      <c r="A74" s="31"/>
      <c r="B74" s="27"/>
      <c r="C74" s="8"/>
      <c r="D74" s="13"/>
      <c r="E74" s="13"/>
      <c r="F74" s="10"/>
      <c r="G74" s="10"/>
      <c r="H74" s="83"/>
      <c r="I74" s="83"/>
      <c r="J74" s="84"/>
      <c r="K74" s="46"/>
      <c r="L74" s="45"/>
      <c r="M74" s="45"/>
      <c r="N74" s="45"/>
      <c r="O74" s="45"/>
      <c r="P74" s="45"/>
      <c r="Q74" s="45"/>
      <c r="R74" s="45"/>
      <c r="S74" s="45"/>
      <c r="T74" s="45"/>
      <c r="U74" s="45"/>
      <c r="V74" s="45"/>
      <c r="W74" s="45"/>
      <c r="X74" s="45"/>
      <c r="Y74" s="45"/>
      <c r="Z74" s="45"/>
      <c r="AA74" s="45"/>
      <c r="AB74" s="45"/>
      <c r="AC74" s="45"/>
    </row>
    <row r="75" spans="1:29" ht="9" customHeight="1" x14ac:dyDescent="0.25">
      <c r="A75" s="31"/>
      <c r="B75" s="27"/>
      <c r="C75" s="8"/>
      <c r="D75" s="13"/>
      <c r="E75" s="13"/>
      <c r="F75" s="10"/>
      <c r="G75" s="10"/>
      <c r="H75" s="83"/>
      <c r="I75" s="83"/>
      <c r="J75" s="84"/>
      <c r="K75" s="46"/>
      <c r="L75" s="45"/>
      <c r="M75" s="45"/>
      <c r="N75" s="45"/>
      <c r="O75" s="45"/>
      <c r="P75" s="45"/>
      <c r="Q75" s="45"/>
      <c r="R75" s="45"/>
      <c r="S75" s="45"/>
      <c r="T75" s="45"/>
      <c r="U75" s="45"/>
      <c r="V75" s="45"/>
      <c r="W75" s="45"/>
      <c r="X75" s="45"/>
      <c r="Y75" s="45"/>
      <c r="Z75" s="45"/>
      <c r="AA75" s="45"/>
      <c r="AB75" s="45"/>
      <c r="AC75" s="45"/>
    </row>
    <row r="76" spans="1:29" ht="9" customHeight="1" x14ac:dyDescent="0.25">
      <c r="A76" s="31"/>
      <c r="B76" s="27"/>
      <c r="C76" s="8"/>
      <c r="D76" s="13"/>
      <c r="E76" s="13"/>
      <c r="F76" s="10"/>
      <c r="G76" s="10"/>
      <c r="H76" s="83"/>
      <c r="I76" s="83"/>
      <c r="J76" s="84"/>
      <c r="K76" s="46"/>
      <c r="L76" s="45"/>
      <c r="M76" s="45"/>
      <c r="N76" s="45"/>
      <c r="O76" s="45"/>
      <c r="P76" s="45"/>
      <c r="Q76" s="45"/>
      <c r="R76" s="45"/>
      <c r="S76" s="45"/>
      <c r="T76" s="45"/>
      <c r="U76" s="45"/>
      <c r="V76" s="45"/>
      <c r="W76" s="45"/>
      <c r="X76" s="45"/>
      <c r="Y76" s="45"/>
      <c r="Z76" s="45"/>
      <c r="AA76" s="45"/>
      <c r="AB76" s="45"/>
      <c r="AC76" s="45"/>
    </row>
    <row r="77" spans="1:29" x14ac:dyDescent="0.25">
      <c r="A77" s="73" t="s">
        <v>70</v>
      </c>
      <c r="B77" s="71" t="s">
        <v>2</v>
      </c>
      <c r="C77" s="71"/>
      <c r="D77" s="71"/>
      <c r="E77" s="71"/>
      <c r="F77" s="71"/>
      <c r="G77" s="71"/>
      <c r="H77" s="71"/>
      <c r="I77" s="71"/>
      <c r="J77" s="72"/>
      <c r="K77" s="47"/>
      <c r="L77" s="45"/>
      <c r="M77" s="45"/>
      <c r="N77" s="45"/>
      <c r="O77" s="45"/>
      <c r="P77" s="45"/>
      <c r="Q77" s="45"/>
      <c r="R77" s="45"/>
      <c r="S77" s="45"/>
      <c r="T77" s="45"/>
      <c r="U77" s="45"/>
      <c r="V77" s="45"/>
      <c r="W77" s="45"/>
      <c r="X77" s="45"/>
      <c r="Y77" s="45"/>
      <c r="Z77" s="45"/>
      <c r="AA77" s="45"/>
      <c r="AB77" s="45"/>
      <c r="AC77" s="45"/>
    </row>
    <row r="78" spans="1:29" s="63" customFormat="1" ht="9" customHeight="1" x14ac:dyDescent="0.25">
      <c r="A78" s="24"/>
      <c r="B78" s="25"/>
      <c r="C78" s="25"/>
      <c r="D78" s="26"/>
      <c r="E78" s="25"/>
      <c r="F78" s="10"/>
      <c r="G78" s="10"/>
      <c r="H78" s="17"/>
      <c r="I78" s="17"/>
      <c r="J78" s="18"/>
      <c r="K78" s="46"/>
      <c r="L78" s="45"/>
      <c r="M78" s="45"/>
      <c r="N78" s="45"/>
      <c r="O78" s="45"/>
      <c r="P78" s="45"/>
      <c r="Q78" s="45"/>
      <c r="R78" s="45"/>
      <c r="S78" s="45"/>
      <c r="T78" s="45"/>
      <c r="U78" s="45"/>
      <c r="V78" s="45"/>
      <c r="W78" s="45"/>
      <c r="X78" s="45"/>
      <c r="Y78" s="45"/>
      <c r="Z78" s="45"/>
      <c r="AA78" s="45"/>
      <c r="AB78" s="45"/>
      <c r="AC78" s="45"/>
    </row>
    <row r="79" spans="1:29" s="64" customFormat="1" ht="15" customHeight="1" x14ac:dyDescent="0.25">
      <c r="A79" s="32"/>
      <c r="B79" s="61">
        <v>0</v>
      </c>
      <c r="C79" s="40"/>
      <c r="D79" s="41" t="s">
        <v>59</v>
      </c>
      <c r="E79" s="53" t="s">
        <v>63</v>
      </c>
      <c r="F79" s="54">
        <f>B79*1140</f>
        <v>0</v>
      </c>
      <c r="G79" s="52"/>
      <c r="H79" s="76"/>
      <c r="I79" s="76"/>
      <c r="J79" s="77"/>
      <c r="K79" s="47"/>
      <c r="L79" s="68"/>
      <c r="M79" s="68"/>
      <c r="N79" s="68"/>
      <c r="O79" s="68"/>
      <c r="P79" s="68"/>
      <c r="Q79" s="68"/>
      <c r="R79" s="68"/>
      <c r="S79" s="68"/>
      <c r="T79" s="68"/>
      <c r="U79" s="68"/>
      <c r="V79" s="68"/>
      <c r="W79" s="68"/>
      <c r="X79" s="68"/>
      <c r="Y79" s="68"/>
      <c r="Z79" s="68"/>
      <c r="AA79" s="68"/>
      <c r="AB79" s="68"/>
      <c r="AC79" s="68"/>
    </row>
    <row r="80" spans="1:29" s="63" customFormat="1" x14ac:dyDescent="0.25">
      <c r="A80" s="31"/>
      <c r="B80" s="26"/>
      <c r="C80" s="26"/>
      <c r="D80" s="26"/>
      <c r="E80" s="26"/>
      <c r="F80" s="26"/>
      <c r="G80" s="26"/>
      <c r="H80" s="76"/>
      <c r="I80" s="76"/>
      <c r="J80" s="77"/>
      <c r="K80" s="47"/>
      <c r="L80" s="45"/>
      <c r="M80" s="45"/>
      <c r="N80" s="45"/>
      <c r="O80" s="45"/>
      <c r="P80" s="45"/>
      <c r="Q80" s="45"/>
      <c r="R80" s="45"/>
      <c r="S80" s="45"/>
      <c r="T80" s="45"/>
      <c r="U80" s="45"/>
      <c r="V80" s="45"/>
      <c r="W80" s="45"/>
      <c r="X80" s="45"/>
      <c r="Y80" s="45"/>
      <c r="Z80" s="45"/>
      <c r="AA80" s="45"/>
      <c r="AB80" s="45"/>
      <c r="AC80" s="45"/>
    </row>
    <row r="81" spans="1:29" s="64" customFormat="1" ht="15" customHeight="1" x14ac:dyDescent="0.25">
      <c r="A81" s="32"/>
      <c r="B81" s="61">
        <v>0</v>
      </c>
      <c r="C81" s="40"/>
      <c r="D81" s="41" t="s">
        <v>60</v>
      </c>
      <c r="E81" s="53" t="s">
        <v>64</v>
      </c>
      <c r="F81" s="54">
        <f>B81*2350</f>
        <v>0</v>
      </c>
      <c r="G81" s="52"/>
      <c r="H81" s="76"/>
      <c r="I81" s="76"/>
      <c r="J81" s="77"/>
      <c r="K81" s="47"/>
      <c r="L81" s="68"/>
      <c r="M81" s="68"/>
      <c r="N81" s="68"/>
      <c r="O81" s="68"/>
      <c r="P81" s="68"/>
      <c r="Q81" s="68"/>
      <c r="R81" s="68"/>
      <c r="S81" s="68"/>
      <c r="T81" s="68"/>
      <c r="U81" s="68"/>
      <c r="V81" s="68"/>
      <c r="W81" s="68"/>
      <c r="X81" s="68"/>
      <c r="Y81" s="68"/>
      <c r="Z81" s="68"/>
      <c r="AA81" s="68"/>
      <c r="AB81" s="68"/>
      <c r="AC81" s="68"/>
    </row>
    <row r="82" spans="1:29" s="63" customFormat="1" x14ac:dyDescent="0.25">
      <c r="A82" s="31"/>
      <c r="B82" s="26"/>
      <c r="C82" s="26"/>
      <c r="D82" s="26"/>
      <c r="E82" s="26"/>
      <c r="F82" s="26"/>
      <c r="G82" s="26"/>
      <c r="H82" s="76"/>
      <c r="I82" s="76"/>
      <c r="J82" s="77"/>
      <c r="K82" s="47"/>
      <c r="L82" s="45"/>
      <c r="M82" s="45"/>
      <c r="N82" s="45"/>
      <c r="O82" s="45"/>
      <c r="P82" s="45"/>
      <c r="Q82" s="45"/>
      <c r="R82" s="45"/>
      <c r="S82" s="45"/>
      <c r="T82" s="45"/>
      <c r="U82" s="45"/>
      <c r="V82" s="45"/>
      <c r="W82" s="45"/>
      <c r="X82" s="45"/>
      <c r="Y82" s="45"/>
      <c r="Z82" s="45"/>
      <c r="AA82" s="45"/>
      <c r="AB82" s="45"/>
      <c r="AC82" s="45"/>
    </row>
    <row r="83" spans="1:29" s="64" customFormat="1" ht="15" customHeight="1" x14ac:dyDescent="0.25">
      <c r="A83" s="32"/>
      <c r="B83" s="61">
        <v>0</v>
      </c>
      <c r="C83" s="40"/>
      <c r="D83" s="41" t="s">
        <v>61</v>
      </c>
      <c r="E83" s="53" t="s">
        <v>65</v>
      </c>
      <c r="F83" s="54">
        <f>B83*7760</f>
        <v>0</v>
      </c>
      <c r="G83" s="52"/>
      <c r="H83" s="76"/>
      <c r="I83" s="76"/>
      <c r="J83" s="77"/>
      <c r="K83" s="47"/>
      <c r="L83" s="68"/>
      <c r="M83" s="68"/>
      <c r="N83" s="68"/>
      <c r="O83" s="68"/>
      <c r="P83" s="68"/>
      <c r="Q83" s="68"/>
      <c r="R83" s="68"/>
      <c r="S83" s="68"/>
      <c r="T83" s="68"/>
      <c r="U83" s="68"/>
      <c r="V83" s="68"/>
      <c r="W83" s="68"/>
      <c r="X83" s="68"/>
      <c r="Y83" s="68"/>
      <c r="Z83" s="68"/>
      <c r="AA83" s="68"/>
      <c r="AB83" s="68"/>
      <c r="AC83" s="68"/>
    </row>
    <row r="84" spans="1:29" s="63" customFormat="1" x14ac:dyDescent="0.25">
      <c r="A84" s="31"/>
      <c r="B84" s="26"/>
      <c r="C84" s="26"/>
      <c r="D84" s="26"/>
      <c r="E84" s="26"/>
      <c r="F84" s="26"/>
      <c r="G84" s="26"/>
      <c r="H84" s="76"/>
      <c r="I84" s="76"/>
      <c r="J84" s="77"/>
      <c r="K84" s="47"/>
      <c r="L84" s="45"/>
      <c r="M84" s="45"/>
      <c r="N84" s="45"/>
      <c r="O84" s="45"/>
      <c r="P84" s="45"/>
      <c r="Q84" s="45"/>
      <c r="R84" s="45"/>
      <c r="S84" s="45"/>
      <c r="T84" s="45"/>
      <c r="U84" s="45"/>
      <c r="V84" s="45"/>
      <c r="W84" s="45"/>
      <c r="X84" s="45"/>
      <c r="Y84" s="45"/>
      <c r="Z84" s="45"/>
      <c r="AA84" s="45"/>
      <c r="AB84" s="45"/>
      <c r="AC84" s="45"/>
    </row>
    <row r="85" spans="1:29" s="63" customFormat="1" x14ac:dyDescent="0.25">
      <c r="A85" s="31"/>
      <c r="B85" s="61">
        <v>0</v>
      </c>
      <c r="C85" s="40"/>
      <c r="D85" s="41" t="s">
        <v>62</v>
      </c>
      <c r="E85" s="2" t="s">
        <v>66</v>
      </c>
      <c r="F85" s="10">
        <f>B85*17350</f>
        <v>0</v>
      </c>
      <c r="G85" s="10"/>
      <c r="H85" s="76"/>
      <c r="I85" s="76"/>
      <c r="J85" s="77"/>
      <c r="K85" s="47"/>
      <c r="L85" s="45"/>
      <c r="M85" s="45"/>
      <c r="N85" s="45"/>
      <c r="O85" s="45"/>
      <c r="P85" s="45"/>
      <c r="Q85" s="45"/>
      <c r="R85" s="45"/>
      <c r="S85" s="45"/>
      <c r="T85" s="45"/>
      <c r="U85" s="45"/>
      <c r="V85" s="45"/>
      <c r="W85" s="45"/>
      <c r="X85" s="45"/>
      <c r="Y85" s="45"/>
      <c r="Z85" s="45"/>
      <c r="AA85" s="45"/>
      <c r="AB85" s="45"/>
      <c r="AC85" s="45"/>
    </row>
    <row r="86" spans="1:29" s="63" customFormat="1" ht="9" customHeight="1" x14ac:dyDescent="0.25">
      <c r="A86" s="32"/>
      <c r="B86" s="11"/>
      <c r="C86" s="11"/>
      <c r="D86" s="11"/>
      <c r="E86" s="11"/>
      <c r="F86" s="11"/>
      <c r="G86" s="11"/>
      <c r="H86" s="78"/>
      <c r="I86" s="78"/>
      <c r="J86" s="79"/>
      <c r="K86" s="47"/>
      <c r="L86" s="45"/>
      <c r="M86" s="45"/>
      <c r="N86" s="45"/>
      <c r="O86" s="45"/>
      <c r="P86" s="45"/>
      <c r="Q86" s="45"/>
      <c r="R86" s="45"/>
      <c r="S86" s="45"/>
      <c r="T86" s="45"/>
      <c r="U86" s="45"/>
      <c r="V86" s="45"/>
      <c r="W86" s="45"/>
      <c r="X86" s="45"/>
      <c r="Y86" s="45"/>
      <c r="Z86" s="45"/>
      <c r="AA86" s="45"/>
      <c r="AB86" s="45"/>
      <c r="AC86" s="45"/>
    </row>
    <row r="87" spans="1:29" x14ac:dyDescent="0.25">
      <c r="A87" s="56" t="s">
        <v>27</v>
      </c>
      <c r="B87" s="56"/>
      <c r="C87" s="56"/>
      <c r="D87" s="56"/>
      <c r="E87" s="56"/>
      <c r="F87" s="57">
        <f>SUM(F7:F86)</f>
        <v>0</v>
      </c>
      <c r="G87" s="57"/>
      <c r="H87" s="58" t="s">
        <v>26</v>
      </c>
      <c r="I87" s="59"/>
      <c r="J87" s="60"/>
      <c r="K87" s="45"/>
      <c r="L87" s="45"/>
      <c r="M87" s="45"/>
      <c r="N87" s="45"/>
      <c r="O87" s="45"/>
      <c r="P87" s="45"/>
      <c r="Q87" s="45"/>
      <c r="R87" s="45"/>
      <c r="S87" s="45"/>
      <c r="T87" s="45"/>
      <c r="U87" s="45"/>
      <c r="V87" s="45"/>
      <c r="W87" s="45"/>
      <c r="X87" s="45"/>
      <c r="Y87" s="45"/>
      <c r="Z87" s="45"/>
      <c r="AA87" s="45"/>
      <c r="AB87" s="45"/>
      <c r="AC87" s="45"/>
    </row>
    <row r="88" spans="1:29" s="45" customFormat="1" x14ac:dyDescent="0.25">
      <c r="B88" s="49"/>
      <c r="C88" s="49"/>
    </row>
    <row r="89" spans="1:29" s="45" customFormat="1" x14ac:dyDescent="0.25">
      <c r="B89" s="49"/>
      <c r="C89" s="49"/>
    </row>
    <row r="90" spans="1:29" s="45" customFormat="1" x14ac:dyDescent="0.25">
      <c r="B90" s="49"/>
      <c r="C90" s="49"/>
    </row>
    <row r="91" spans="1:29" s="45" customFormat="1" x14ac:dyDescent="0.25">
      <c r="B91" s="49"/>
      <c r="C91" s="49"/>
    </row>
    <row r="92" spans="1:29" s="45" customFormat="1" x14ac:dyDescent="0.25">
      <c r="B92" s="49"/>
      <c r="C92" s="49"/>
    </row>
    <row r="93" spans="1:29" s="45" customFormat="1" x14ac:dyDescent="0.25">
      <c r="B93" s="49"/>
      <c r="C93" s="49"/>
    </row>
    <row r="94" spans="1:29" s="45" customFormat="1" x14ac:dyDescent="0.25">
      <c r="B94" s="49"/>
      <c r="C94" s="49"/>
    </row>
    <row r="95" spans="1:29" s="45" customFormat="1" x14ac:dyDescent="0.25">
      <c r="B95" s="49"/>
      <c r="C95" s="49"/>
    </row>
    <row r="96" spans="1:29" s="45" customFormat="1" x14ac:dyDescent="0.25">
      <c r="B96" s="49"/>
      <c r="C96" s="49"/>
    </row>
    <row r="97" spans="2:3" s="45" customFormat="1" x14ac:dyDescent="0.25">
      <c r="B97" s="49"/>
      <c r="C97" s="49"/>
    </row>
    <row r="98" spans="2:3" s="45" customFormat="1" x14ac:dyDescent="0.25">
      <c r="B98" s="49"/>
      <c r="C98" s="49"/>
    </row>
    <row r="99" spans="2:3" s="45" customFormat="1" x14ac:dyDescent="0.25">
      <c r="B99" s="49"/>
      <c r="C99" s="49"/>
    </row>
    <row r="100" spans="2:3" s="45" customFormat="1" x14ac:dyDescent="0.25">
      <c r="B100" s="49"/>
      <c r="C100" s="49"/>
    </row>
    <row r="101" spans="2:3" s="45" customFormat="1" x14ac:dyDescent="0.25">
      <c r="B101" s="49"/>
      <c r="C101" s="49"/>
    </row>
    <row r="102" spans="2:3" s="45" customFormat="1" x14ac:dyDescent="0.25">
      <c r="B102" s="49"/>
      <c r="C102" s="49"/>
    </row>
    <row r="103" spans="2:3" s="45" customFormat="1" x14ac:dyDescent="0.25">
      <c r="B103" s="49"/>
      <c r="C103" s="49"/>
    </row>
    <row r="104" spans="2:3" s="45" customFormat="1" x14ac:dyDescent="0.25">
      <c r="B104" s="49"/>
      <c r="C104" s="49"/>
    </row>
    <row r="105" spans="2:3" s="45" customFormat="1" x14ac:dyDescent="0.25">
      <c r="B105" s="49"/>
      <c r="C105" s="49"/>
    </row>
    <row r="106" spans="2:3" s="45" customFormat="1" x14ac:dyDescent="0.25">
      <c r="B106" s="49"/>
      <c r="C106" s="49"/>
    </row>
    <row r="107" spans="2:3" s="45" customFormat="1" x14ac:dyDescent="0.25">
      <c r="B107" s="49"/>
      <c r="C107" s="49"/>
    </row>
    <row r="108" spans="2:3" s="45" customFormat="1" x14ac:dyDescent="0.25">
      <c r="B108" s="49"/>
      <c r="C108" s="49"/>
    </row>
    <row r="109" spans="2:3" s="45" customFormat="1" x14ac:dyDescent="0.25">
      <c r="B109" s="49"/>
      <c r="C109" s="49"/>
    </row>
    <row r="110" spans="2:3" s="45" customFormat="1" x14ac:dyDescent="0.25">
      <c r="B110" s="49"/>
      <c r="C110" s="49"/>
    </row>
    <row r="111" spans="2:3" s="45" customFormat="1" x14ac:dyDescent="0.25">
      <c r="B111" s="49"/>
      <c r="C111" s="49"/>
    </row>
    <row r="112" spans="2:3" s="45" customFormat="1" x14ac:dyDescent="0.25">
      <c r="B112" s="49"/>
      <c r="C112" s="49"/>
    </row>
    <row r="113" spans="2:3" s="45" customFormat="1" x14ac:dyDescent="0.25">
      <c r="B113" s="49"/>
      <c r="C113" s="49"/>
    </row>
    <row r="114" spans="2:3" s="45" customFormat="1" x14ac:dyDescent="0.25">
      <c r="B114" s="49"/>
      <c r="C114" s="49"/>
    </row>
    <row r="115" spans="2:3" s="45" customFormat="1" x14ac:dyDescent="0.25">
      <c r="B115" s="49"/>
      <c r="C115" s="49"/>
    </row>
    <row r="116" spans="2:3" s="45" customFormat="1" x14ac:dyDescent="0.25">
      <c r="B116" s="49"/>
      <c r="C116" s="49"/>
    </row>
    <row r="117" spans="2:3" s="45" customFormat="1" x14ac:dyDescent="0.25">
      <c r="B117" s="49"/>
      <c r="C117" s="49"/>
    </row>
    <row r="118" spans="2:3" s="45" customFormat="1" x14ac:dyDescent="0.25">
      <c r="B118" s="49"/>
      <c r="C118" s="49"/>
    </row>
    <row r="119" spans="2:3" s="45" customFormat="1" x14ac:dyDescent="0.25">
      <c r="B119" s="49"/>
      <c r="C119" s="49"/>
    </row>
    <row r="120" spans="2:3" s="45" customFormat="1" x14ac:dyDescent="0.25">
      <c r="B120" s="49"/>
      <c r="C120" s="49"/>
    </row>
    <row r="121" spans="2:3" s="45" customFormat="1" x14ac:dyDescent="0.25">
      <c r="B121" s="49"/>
      <c r="C121" s="49"/>
    </row>
    <row r="122" spans="2:3" s="45" customFormat="1" x14ac:dyDescent="0.25">
      <c r="B122" s="49"/>
      <c r="C122" s="49"/>
    </row>
    <row r="123" spans="2:3" s="45" customFormat="1" x14ac:dyDescent="0.25">
      <c r="B123" s="49"/>
      <c r="C123" s="49"/>
    </row>
    <row r="124" spans="2:3" s="45" customFormat="1" x14ac:dyDescent="0.25">
      <c r="B124" s="49"/>
      <c r="C124" s="49"/>
    </row>
    <row r="125" spans="2:3" s="45" customFormat="1" x14ac:dyDescent="0.25">
      <c r="B125" s="49"/>
      <c r="C125" s="49"/>
    </row>
    <row r="126" spans="2:3" s="45" customFormat="1" x14ac:dyDescent="0.25">
      <c r="B126" s="49"/>
      <c r="C126" s="49"/>
    </row>
    <row r="127" spans="2:3" s="45" customFormat="1" x14ac:dyDescent="0.25">
      <c r="B127" s="49"/>
      <c r="C127" s="49"/>
    </row>
    <row r="128" spans="2:3" s="45" customFormat="1" x14ac:dyDescent="0.25">
      <c r="B128" s="49"/>
      <c r="C128" s="49"/>
    </row>
    <row r="129" spans="2:3" s="45" customFormat="1" x14ac:dyDescent="0.25">
      <c r="B129" s="49"/>
      <c r="C129" s="49"/>
    </row>
    <row r="130" spans="2:3" s="45" customFormat="1" x14ac:dyDescent="0.25">
      <c r="B130" s="49"/>
      <c r="C130" s="49"/>
    </row>
    <row r="131" spans="2:3" s="45" customFormat="1" x14ac:dyDescent="0.25">
      <c r="B131" s="49"/>
      <c r="C131" s="49"/>
    </row>
    <row r="132" spans="2:3" s="45" customFormat="1" x14ac:dyDescent="0.25">
      <c r="B132" s="49"/>
      <c r="C132" s="49"/>
    </row>
    <row r="133" spans="2:3" s="45" customFormat="1" x14ac:dyDescent="0.25">
      <c r="B133" s="49"/>
      <c r="C133" s="49"/>
    </row>
    <row r="134" spans="2:3" s="45" customFormat="1" x14ac:dyDescent="0.25">
      <c r="B134" s="49"/>
      <c r="C134" s="49"/>
    </row>
    <row r="135" spans="2:3" s="45" customFormat="1" x14ac:dyDescent="0.25">
      <c r="B135" s="49"/>
      <c r="C135" s="49"/>
    </row>
    <row r="136" spans="2:3" s="45" customFormat="1" x14ac:dyDescent="0.25">
      <c r="B136" s="49"/>
      <c r="C136" s="49"/>
    </row>
    <row r="137" spans="2:3" s="45" customFormat="1" x14ac:dyDescent="0.25">
      <c r="B137" s="49"/>
      <c r="C137" s="49"/>
    </row>
    <row r="138" spans="2:3" s="45" customFormat="1" x14ac:dyDescent="0.25">
      <c r="B138" s="49"/>
      <c r="C138" s="49"/>
    </row>
    <row r="139" spans="2:3" s="45" customFormat="1" x14ac:dyDescent="0.25">
      <c r="B139" s="49"/>
      <c r="C139" s="49"/>
    </row>
    <row r="140" spans="2:3" s="45" customFormat="1" x14ac:dyDescent="0.25">
      <c r="B140" s="49"/>
      <c r="C140" s="49"/>
    </row>
    <row r="141" spans="2:3" s="45" customFormat="1" x14ac:dyDescent="0.25">
      <c r="B141" s="49"/>
      <c r="C141" s="49"/>
    </row>
    <row r="142" spans="2:3" s="45" customFormat="1" x14ac:dyDescent="0.25">
      <c r="B142" s="49"/>
      <c r="C142" s="49"/>
    </row>
    <row r="143" spans="2:3" s="45" customFormat="1" x14ac:dyDescent="0.25">
      <c r="B143" s="49"/>
      <c r="C143" s="49"/>
    </row>
    <row r="144" spans="2:3" s="45" customFormat="1" x14ac:dyDescent="0.25">
      <c r="B144" s="49"/>
      <c r="C144" s="49"/>
    </row>
    <row r="145" spans="2:3" s="45" customFormat="1" x14ac:dyDescent="0.25">
      <c r="B145" s="49"/>
      <c r="C145" s="49"/>
    </row>
    <row r="146" spans="2:3" s="45" customFormat="1" x14ac:dyDescent="0.25">
      <c r="B146" s="49"/>
      <c r="C146" s="49"/>
    </row>
    <row r="147" spans="2:3" s="45" customFormat="1" x14ac:dyDescent="0.25">
      <c r="B147" s="49"/>
      <c r="C147" s="49"/>
    </row>
    <row r="148" spans="2:3" s="45" customFormat="1" x14ac:dyDescent="0.25">
      <c r="B148" s="49"/>
      <c r="C148" s="49"/>
    </row>
    <row r="149" spans="2:3" s="45" customFormat="1" x14ac:dyDescent="0.25">
      <c r="B149" s="49"/>
      <c r="C149" s="49"/>
    </row>
    <row r="150" spans="2:3" s="45" customFormat="1" x14ac:dyDescent="0.25">
      <c r="B150" s="49"/>
      <c r="C150" s="49"/>
    </row>
    <row r="151" spans="2:3" s="45" customFormat="1" x14ac:dyDescent="0.25">
      <c r="B151" s="49"/>
      <c r="C151" s="49"/>
    </row>
    <row r="152" spans="2:3" s="45" customFormat="1" x14ac:dyDescent="0.25">
      <c r="B152" s="49"/>
      <c r="C152" s="49"/>
    </row>
    <row r="153" spans="2:3" s="45" customFormat="1" x14ac:dyDescent="0.25">
      <c r="B153" s="49"/>
      <c r="C153" s="49"/>
    </row>
    <row r="154" spans="2:3" s="45" customFormat="1" x14ac:dyDescent="0.25">
      <c r="B154" s="49"/>
      <c r="C154" s="49"/>
    </row>
    <row r="155" spans="2:3" s="45" customFormat="1" x14ac:dyDescent="0.25">
      <c r="B155" s="49"/>
      <c r="C155" s="49"/>
    </row>
    <row r="156" spans="2:3" s="45" customFormat="1" x14ac:dyDescent="0.25">
      <c r="B156" s="49"/>
      <c r="C156" s="49"/>
    </row>
    <row r="157" spans="2:3" s="45" customFormat="1" x14ac:dyDescent="0.25">
      <c r="B157" s="49"/>
      <c r="C157" s="49"/>
    </row>
    <row r="158" spans="2:3" s="45" customFormat="1" x14ac:dyDescent="0.25">
      <c r="B158" s="49"/>
      <c r="C158" s="49"/>
    </row>
    <row r="159" spans="2:3" s="45" customFormat="1" x14ac:dyDescent="0.25">
      <c r="B159" s="49"/>
      <c r="C159" s="49"/>
    </row>
    <row r="160" spans="2:3" s="45" customFormat="1" x14ac:dyDescent="0.25">
      <c r="B160" s="49"/>
      <c r="C160" s="49"/>
    </row>
    <row r="161" spans="2:3" s="45" customFormat="1" x14ac:dyDescent="0.25">
      <c r="B161" s="49"/>
      <c r="C161" s="49"/>
    </row>
    <row r="162" spans="2:3" s="45" customFormat="1" x14ac:dyDescent="0.25">
      <c r="B162" s="49"/>
      <c r="C162" s="49"/>
    </row>
    <row r="163" spans="2:3" s="45" customFormat="1" x14ac:dyDescent="0.25">
      <c r="B163" s="49"/>
      <c r="C163" s="49"/>
    </row>
    <row r="164" spans="2:3" s="45" customFormat="1" x14ac:dyDescent="0.25">
      <c r="B164" s="49"/>
      <c r="C164" s="49"/>
    </row>
    <row r="165" spans="2:3" s="45" customFormat="1" x14ac:dyDescent="0.25">
      <c r="B165" s="49"/>
      <c r="C165" s="49"/>
    </row>
    <row r="166" spans="2:3" s="45" customFormat="1" x14ac:dyDescent="0.25">
      <c r="B166" s="49"/>
      <c r="C166" s="49"/>
    </row>
    <row r="167" spans="2:3" s="45" customFormat="1" x14ac:dyDescent="0.25">
      <c r="B167" s="49"/>
      <c r="C167" s="49"/>
    </row>
    <row r="168" spans="2:3" s="45" customFormat="1" x14ac:dyDescent="0.25">
      <c r="B168" s="49"/>
      <c r="C168" s="49"/>
    </row>
    <row r="169" spans="2:3" s="45" customFormat="1" x14ac:dyDescent="0.25">
      <c r="B169" s="49"/>
      <c r="C169" s="49"/>
    </row>
    <row r="170" spans="2:3" s="45" customFormat="1" x14ac:dyDescent="0.25">
      <c r="B170" s="49"/>
      <c r="C170" s="49"/>
    </row>
    <row r="171" spans="2:3" s="45" customFormat="1" x14ac:dyDescent="0.25">
      <c r="B171" s="49"/>
      <c r="C171" s="49"/>
    </row>
    <row r="172" spans="2:3" s="45" customFormat="1" x14ac:dyDescent="0.25">
      <c r="B172" s="49"/>
      <c r="C172" s="49"/>
    </row>
    <row r="173" spans="2:3" s="45" customFormat="1" x14ac:dyDescent="0.25">
      <c r="B173" s="49"/>
      <c r="C173" s="49"/>
    </row>
    <row r="174" spans="2:3" s="45" customFormat="1" x14ac:dyDescent="0.25">
      <c r="B174" s="49"/>
      <c r="C174" s="49"/>
    </row>
    <row r="175" spans="2:3" s="45" customFormat="1" x14ac:dyDescent="0.25">
      <c r="B175" s="49"/>
      <c r="C175" s="49"/>
    </row>
    <row r="176" spans="2:3" s="45" customFormat="1" x14ac:dyDescent="0.25">
      <c r="B176" s="49"/>
      <c r="C176" s="49"/>
    </row>
    <row r="177" spans="2:3" s="45" customFormat="1" x14ac:dyDescent="0.25">
      <c r="B177" s="49"/>
      <c r="C177" s="49"/>
    </row>
    <row r="178" spans="2:3" s="45" customFormat="1" x14ac:dyDescent="0.25">
      <c r="B178" s="49"/>
      <c r="C178" s="49"/>
    </row>
    <row r="179" spans="2:3" s="45" customFormat="1" x14ac:dyDescent="0.25">
      <c r="B179" s="49"/>
      <c r="C179" s="49"/>
    </row>
    <row r="180" spans="2:3" s="45" customFormat="1" x14ac:dyDescent="0.25">
      <c r="B180" s="49"/>
      <c r="C180" s="49"/>
    </row>
    <row r="181" spans="2:3" s="45" customFormat="1" x14ac:dyDescent="0.25">
      <c r="B181" s="49"/>
      <c r="C181" s="49"/>
    </row>
    <row r="182" spans="2:3" s="45" customFormat="1" x14ac:dyDescent="0.25">
      <c r="B182" s="49"/>
      <c r="C182" s="49"/>
    </row>
    <row r="183" spans="2:3" s="45" customFormat="1" x14ac:dyDescent="0.25">
      <c r="B183" s="49"/>
      <c r="C183" s="49"/>
    </row>
    <row r="184" spans="2:3" s="45" customFormat="1" x14ac:dyDescent="0.25">
      <c r="B184" s="49"/>
      <c r="C184" s="49"/>
    </row>
    <row r="185" spans="2:3" s="45" customFormat="1" x14ac:dyDescent="0.25">
      <c r="B185" s="49"/>
      <c r="C185" s="49"/>
    </row>
    <row r="186" spans="2:3" s="45" customFormat="1" x14ac:dyDescent="0.25">
      <c r="B186" s="49"/>
      <c r="C186" s="49"/>
    </row>
    <row r="187" spans="2:3" s="45" customFormat="1" x14ac:dyDescent="0.25">
      <c r="B187" s="49"/>
      <c r="C187" s="49"/>
    </row>
    <row r="188" spans="2:3" s="45" customFormat="1" x14ac:dyDescent="0.25">
      <c r="B188" s="49"/>
      <c r="C188" s="49"/>
    </row>
    <row r="189" spans="2:3" s="45" customFormat="1" x14ac:dyDescent="0.25">
      <c r="B189" s="49"/>
      <c r="C189" s="49"/>
    </row>
    <row r="190" spans="2:3" s="45" customFormat="1" x14ac:dyDescent="0.25">
      <c r="B190" s="49"/>
      <c r="C190" s="49"/>
    </row>
    <row r="191" spans="2:3" s="45" customFormat="1" x14ac:dyDescent="0.25">
      <c r="B191" s="49"/>
      <c r="C191" s="49"/>
    </row>
    <row r="192" spans="2:3" s="45" customFormat="1" x14ac:dyDescent="0.25">
      <c r="B192" s="49"/>
      <c r="C192" s="49"/>
    </row>
    <row r="193" spans="2:3" s="45" customFormat="1" x14ac:dyDescent="0.25">
      <c r="B193" s="49"/>
      <c r="C193" s="49"/>
    </row>
    <row r="194" spans="2:3" s="45" customFormat="1" x14ac:dyDescent="0.25">
      <c r="B194" s="49"/>
      <c r="C194" s="49"/>
    </row>
    <row r="195" spans="2:3" s="45" customFormat="1" x14ac:dyDescent="0.25">
      <c r="B195" s="49"/>
      <c r="C195" s="49"/>
    </row>
    <row r="196" spans="2:3" s="45" customFormat="1" x14ac:dyDescent="0.25">
      <c r="B196" s="49"/>
      <c r="C196" s="49"/>
    </row>
    <row r="197" spans="2:3" s="45" customFormat="1" x14ac:dyDescent="0.25">
      <c r="B197" s="49"/>
      <c r="C197" s="49"/>
    </row>
    <row r="198" spans="2:3" s="45" customFormat="1" x14ac:dyDescent="0.25">
      <c r="B198" s="49"/>
      <c r="C198" s="49"/>
    </row>
    <row r="199" spans="2:3" s="45" customFormat="1" x14ac:dyDescent="0.25">
      <c r="B199" s="49"/>
      <c r="C199" s="49"/>
    </row>
    <row r="200" spans="2:3" s="45" customFormat="1" x14ac:dyDescent="0.25">
      <c r="B200" s="49"/>
      <c r="C200" s="49"/>
    </row>
    <row r="201" spans="2:3" s="45" customFormat="1" x14ac:dyDescent="0.25">
      <c r="B201" s="49"/>
      <c r="C201" s="49"/>
    </row>
    <row r="202" spans="2:3" s="45" customFormat="1" x14ac:dyDescent="0.25">
      <c r="B202" s="49"/>
      <c r="C202" s="49"/>
    </row>
    <row r="203" spans="2:3" s="45" customFormat="1" x14ac:dyDescent="0.25">
      <c r="B203" s="49"/>
      <c r="C203" s="49"/>
    </row>
    <row r="204" spans="2:3" s="45" customFormat="1" x14ac:dyDescent="0.25">
      <c r="B204" s="49"/>
      <c r="C204" s="49"/>
    </row>
    <row r="205" spans="2:3" s="45" customFormat="1" x14ac:dyDescent="0.25">
      <c r="B205" s="49"/>
      <c r="C205" s="49"/>
    </row>
    <row r="206" spans="2:3" s="45" customFormat="1" x14ac:dyDescent="0.25">
      <c r="B206" s="49"/>
      <c r="C206" s="49"/>
    </row>
    <row r="207" spans="2:3" s="45" customFormat="1" x14ac:dyDescent="0.25">
      <c r="B207" s="49"/>
      <c r="C207" s="49"/>
    </row>
    <row r="208" spans="2:3" s="45" customFormat="1" x14ac:dyDescent="0.25">
      <c r="B208" s="49"/>
      <c r="C208" s="49"/>
    </row>
    <row r="209" spans="2:3" s="45" customFormat="1" x14ac:dyDescent="0.25">
      <c r="B209" s="49"/>
      <c r="C209" s="49"/>
    </row>
    <row r="210" spans="2:3" s="45" customFormat="1" x14ac:dyDescent="0.25">
      <c r="B210" s="49"/>
      <c r="C210" s="49"/>
    </row>
    <row r="211" spans="2:3" s="45" customFormat="1" x14ac:dyDescent="0.25">
      <c r="B211" s="49"/>
      <c r="C211" s="49"/>
    </row>
    <row r="212" spans="2:3" s="45" customFormat="1" x14ac:dyDescent="0.25">
      <c r="B212" s="49"/>
      <c r="C212" s="49"/>
    </row>
    <row r="213" spans="2:3" s="45" customFormat="1" x14ac:dyDescent="0.25">
      <c r="B213" s="49"/>
      <c r="C213" s="49"/>
    </row>
    <row r="214" spans="2:3" s="45" customFormat="1" x14ac:dyDescent="0.25">
      <c r="B214" s="49"/>
      <c r="C214" s="49"/>
    </row>
    <row r="215" spans="2:3" s="45" customFormat="1" x14ac:dyDescent="0.25">
      <c r="B215" s="49"/>
      <c r="C215" s="49"/>
    </row>
    <row r="216" spans="2:3" s="45" customFormat="1" x14ac:dyDescent="0.25">
      <c r="B216" s="49"/>
      <c r="C216" s="49"/>
    </row>
    <row r="217" spans="2:3" s="45" customFormat="1" x14ac:dyDescent="0.25">
      <c r="B217" s="49"/>
      <c r="C217" s="49"/>
    </row>
    <row r="218" spans="2:3" s="45" customFormat="1" x14ac:dyDescent="0.25">
      <c r="B218" s="49"/>
      <c r="C218" s="49"/>
    </row>
    <row r="219" spans="2:3" s="45" customFormat="1" x14ac:dyDescent="0.25">
      <c r="B219" s="49"/>
      <c r="C219" s="49"/>
    </row>
    <row r="220" spans="2:3" s="45" customFormat="1" x14ac:dyDescent="0.25">
      <c r="B220" s="49"/>
      <c r="C220" s="49"/>
    </row>
    <row r="221" spans="2:3" s="45" customFormat="1" x14ac:dyDescent="0.25">
      <c r="B221" s="49"/>
      <c r="C221" s="49"/>
    </row>
    <row r="222" spans="2:3" s="45" customFormat="1" x14ac:dyDescent="0.25">
      <c r="B222" s="49"/>
      <c r="C222" s="49"/>
    </row>
    <row r="223" spans="2:3" s="45" customFormat="1" x14ac:dyDescent="0.25">
      <c r="B223" s="49"/>
      <c r="C223" s="49"/>
    </row>
    <row r="224" spans="2:3" s="45" customFormat="1" x14ac:dyDescent="0.25">
      <c r="B224" s="49"/>
      <c r="C224" s="49"/>
    </row>
    <row r="225" spans="2:3" s="45" customFormat="1" x14ac:dyDescent="0.25">
      <c r="B225" s="49"/>
      <c r="C225" s="49"/>
    </row>
    <row r="226" spans="2:3" s="45" customFormat="1" x14ac:dyDescent="0.25">
      <c r="B226" s="49"/>
      <c r="C226" s="49"/>
    </row>
    <row r="227" spans="2:3" s="45" customFormat="1" x14ac:dyDescent="0.25">
      <c r="B227" s="49"/>
      <c r="C227" s="49"/>
    </row>
    <row r="228" spans="2:3" s="45" customFormat="1" x14ac:dyDescent="0.25">
      <c r="B228" s="49"/>
      <c r="C228" s="49"/>
    </row>
    <row r="229" spans="2:3" s="45" customFormat="1" x14ac:dyDescent="0.25">
      <c r="B229" s="49"/>
      <c r="C229" s="49"/>
    </row>
    <row r="230" spans="2:3" s="45" customFormat="1" x14ac:dyDescent="0.25">
      <c r="B230" s="49"/>
      <c r="C230" s="49"/>
    </row>
    <row r="231" spans="2:3" s="45" customFormat="1" x14ac:dyDescent="0.25">
      <c r="B231" s="49"/>
      <c r="C231" s="49"/>
    </row>
    <row r="232" spans="2:3" s="45" customFormat="1" x14ac:dyDescent="0.25">
      <c r="B232" s="49"/>
      <c r="C232" s="49"/>
    </row>
    <row r="233" spans="2:3" s="45" customFormat="1" x14ac:dyDescent="0.25">
      <c r="B233" s="49"/>
      <c r="C233" s="49"/>
    </row>
    <row r="234" spans="2:3" s="45" customFormat="1" x14ac:dyDescent="0.25">
      <c r="B234" s="49"/>
      <c r="C234" s="49"/>
    </row>
    <row r="235" spans="2:3" s="45" customFormat="1" x14ac:dyDescent="0.25">
      <c r="B235" s="49"/>
      <c r="C235" s="49"/>
    </row>
    <row r="236" spans="2:3" s="45" customFormat="1" x14ac:dyDescent="0.25">
      <c r="B236" s="49"/>
      <c r="C236" s="49"/>
    </row>
    <row r="237" spans="2:3" s="45" customFormat="1" x14ac:dyDescent="0.25">
      <c r="B237" s="49"/>
      <c r="C237" s="49"/>
    </row>
    <row r="238" spans="2:3" s="45" customFormat="1" x14ac:dyDescent="0.25">
      <c r="B238" s="49"/>
      <c r="C238" s="49"/>
    </row>
    <row r="239" spans="2:3" s="45" customFormat="1" x14ac:dyDescent="0.25">
      <c r="B239" s="49"/>
      <c r="C239" s="49"/>
    </row>
    <row r="240" spans="2:3" s="45" customFormat="1" x14ac:dyDescent="0.25">
      <c r="B240" s="49"/>
      <c r="C240" s="49"/>
    </row>
    <row r="241" spans="2:3" s="45" customFormat="1" x14ac:dyDescent="0.25">
      <c r="B241" s="49"/>
      <c r="C241" s="49"/>
    </row>
    <row r="242" spans="2:3" s="45" customFormat="1" x14ac:dyDescent="0.25">
      <c r="B242" s="49"/>
      <c r="C242" s="49"/>
    </row>
    <row r="243" spans="2:3" s="45" customFormat="1" x14ac:dyDescent="0.25">
      <c r="B243" s="49"/>
      <c r="C243" s="49"/>
    </row>
    <row r="244" spans="2:3" s="45" customFormat="1" x14ac:dyDescent="0.25">
      <c r="B244" s="49"/>
      <c r="C244" s="49"/>
    </row>
    <row r="245" spans="2:3" s="45" customFormat="1" x14ac:dyDescent="0.25">
      <c r="B245" s="49"/>
      <c r="C245" s="49"/>
    </row>
    <row r="246" spans="2:3" s="45" customFormat="1" x14ac:dyDescent="0.25">
      <c r="B246" s="49"/>
      <c r="C246" s="49"/>
    </row>
    <row r="247" spans="2:3" s="45" customFormat="1" x14ac:dyDescent="0.25">
      <c r="B247" s="49"/>
      <c r="C247" s="49"/>
    </row>
    <row r="248" spans="2:3" s="45" customFormat="1" x14ac:dyDescent="0.25">
      <c r="B248" s="49"/>
      <c r="C248" s="49"/>
    </row>
    <row r="249" spans="2:3" s="45" customFormat="1" x14ac:dyDescent="0.25">
      <c r="B249" s="49"/>
      <c r="C249" s="49"/>
    </row>
    <row r="250" spans="2:3" s="45" customFormat="1" x14ac:dyDescent="0.25">
      <c r="B250" s="49"/>
      <c r="C250" s="49"/>
    </row>
    <row r="251" spans="2:3" s="45" customFormat="1" x14ac:dyDescent="0.25">
      <c r="B251" s="49"/>
      <c r="C251" s="49"/>
    </row>
    <row r="252" spans="2:3" s="45" customFormat="1" x14ac:dyDescent="0.25">
      <c r="B252" s="49"/>
      <c r="C252" s="49"/>
    </row>
    <row r="253" spans="2:3" s="45" customFormat="1" x14ac:dyDescent="0.25">
      <c r="B253" s="49"/>
      <c r="C253" s="49"/>
    </row>
    <row r="254" spans="2:3" s="45" customFormat="1" x14ac:dyDescent="0.25">
      <c r="B254" s="49"/>
      <c r="C254" s="49"/>
    </row>
    <row r="255" spans="2:3" s="45" customFormat="1" x14ac:dyDescent="0.25">
      <c r="B255" s="49"/>
      <c r="C255" s="49"/>
    </row>
    <row r="256" spans="2:3" s="45" customFormat="1" x14ac:dyDescent="0.25">
      <c r="B256" s="49"/>
      <c r="C256" s="49"/>
    </row>
    <row r="257" spans="2:3" s="45" customFormat="1" x14ac:dyDescent="0.25">
      <c r="B257" s="49"/>
      <c r="C257" s="49"/>
    </row>
    <row r="258" spans="2:3" s="45" customFormat="1" x14ac:dyDescent="0.25">
      <c r="B258" s="49"/>
      <c r="C258" s="49"/>
    </row>
    <row r="259" spans="2:3" s="45" customFormat="1" x14ac:dyDescent="0.25">
      <c r="B259" s="49"/>
      <c r="C259" s="49"/>
    </row>
    <row r="260" spans="2:3" s="45" customFormat="1" x14ac:dyDescent="0.25">
      <c r="B260" s="49"/>
      <c r="C260" s="49"/>
    </row>
    <row r="261" spans="2:3" s="45" customFormat="1" x14ac:dyDescent="0.25">
      <c r="B261" s="49"/>
      <c r="C261" s="49"/>
    </row>
    <row r="262" spans="2:3" s="45" customFormat="1" x14ac:dyDescent="0.25">
      <c r="B262" s="49"/>
      <c r="C262" s="49"/>
    </row>
    <row r="263" spans="2:3" s="45" customFormat="1" x14ac:dyDescent="0.25">
      <c r="B263" s="49"/>
      <c r="C263" s="49"/>
    </row>
    <row r="264" spans="2:3" s="45" customFormat="1" x14ac:dyDescent="0.25">
      <c r="B264" s="49"/>
      <c r="C264" s="49"/>
    </row>
    <row r="265" spans="2:3" s="45" customFormat="1" x14ac:dyDescent="0.25">
      <c r="B265" s="49"/>
      <c r="C265" s="49"/>
    </row>
    <row r="266" spans="2:3" s="45" customFormat="1" x14ac:dyDescent="0.25">
      <c r="B266" s="49"/>
      <c r="C266" s="49"/>
    </row>
    <row r="267" spans="2:3" s="45" customFormat="1" x14ac:dyDescent="0.25">
      <c r="B267" s="49"/>
      <c r="C267" s="49"/>
    </row>
    <row r="268" spans="2:3" s="45" customFormat="1" x14ac:dyDescent="0.25">
      <c r="B268" s="49"/>
      <c r="C268" s="49"/>
    </row>
    <row r="269" spans="2:3" s="45" customFormat="1" x14ac:dyDescent="0.25">
      <c r="B269" s="49"/>
      <c r="C269" s="49"/>
    </row>
    <row r="270" spans="2:3" s="45" customFormat="1" x14ac:dyDescent="0.25">
      <c r="B270" s="49"/>
      <c r="C270" s="49"/>
    </row>
    <row r="271" spans="2:3" s="45" customFormat="1" x14ac:dyDescent="0.25">
      <c r="B271" s="49"/>
      <c r="C271" s="49"/>
    </row>
    <row r="272" spans="2:3" s="45" customFormat="1" x14ac:dyDescent="0.25">
      <c r="B272" s="49"/>
      <c r="C272" s="49"/>
    </row>
    <row r="273" spans="2:3" s="45" customFormat="1" x14ac:dyDescent="0.25">
      <c r="B273" s="49"/>
      <c r="C273" s="49"/>
    </row>
    <row r="274" spans="2:3" s="45" customFormat="1" x14ac:dyDescent="0.25">
      <c r="B274" s="49"/>
      <c r="C274" s="49"/>
    </row>
    <row r="275" spans="2:3" s="45" customFormat="1" x14ac:dyDescent="0.25">
      <c r="B275" s="49"/>
      <c r="C275" s="49"/>
    </row>
    <row r="276" spans="2:3" s="45" customFormat="1" x14ac:dyDescent="0.25">
      <c r="B276" s="49"/>
      <c r="C276" s="49"/>
    </row>
    <row r="277" spans="2:3" s="45" customFormat="1" x14ac:dyDescent="0.25">
      <c r="B277" s="49"/>
      <c r="C277" s="49"/>
    </row>
    <row r="278" spans="2:3" s="45" customFormat="1" x14ac:dyDescent="0.25">
      <c r="B278" s="49"/>
      <c r="C278" s="49"/>
    </row>
    <row r="279" spans="2:3" s="45" customFormat="1" x14ac:dyDescent="0.25">
      <c r="B279" s="49"/>
      <c r="C279" s="49"/>
    </row>
    <row r="280" spans="2:3" s="45" customFormat="1" x14ac:dyDescent="0.25">
      <c r="B280" s="49"/>
      <c r="C280" s="49"/>
    </row>
    <row r="281" spans="2:3" s="45" customFormat="1" x14ac:dyDescent="0.25">
      <c r="B281" s="49"/>
      <c r="C281" s="49"/>
    </row>
    <row r="282" spans="2:3" s="45" customFormat="1" x14ac:dyDescent="0.25">
      <c r="B282" s="49"/>
      <c r="C282" s="49"/>
    </row>
    <row r="283" spans="2:3" s="45" customFormat="1" x14ac:dyDescent="0.25">
      <c r="B283" s="49"/>
      <c r="C283" s="49"/>
    </row>
    <row r="284" spans="2:3" s="45" customFormat="1" x14ac:dyDescent="0.25">
      <c r="B284" s="49"/>
      <c r="C284" s="49"/>
    </row>
    <row r="285" spans="2:3" s="45" customFormat="1" x14ac:dyDescent="0.25">
      <c r="B285" s="49"/>
      <c r="C285" s="49"/>
    </row>
    <row r="286" spans="2:3" s="45" customFormat="1" x14ac:dyDescent="0.25">
      <c r="B286" s="49"/>
      <c r="C286" s="49"/>
    </row>
    <row r="287" spans="2:3" s="45" customFormat="1" x14ac:dyDescent="0.25">
      <c r="B287" s="49"/>
      <c r="C287" s="49"/>
    </row>
    <row r="288" spans="2:3" s="45" customFormat="1" x14ac:dyDescent="0.25">
      <c r="B288" s="49"/>
      <c r="C288" s="49"/>
    </row>
    <row r="289" spans="2:3" s="45" customFormat="1" x14ac:dyDescent="0.25">
      <c r="B289" s="49"/>
      <c r="C289" s="49"/>
    </row>
    <row r="290" spans="2:3" s="45" customFormat="1" x14ac:dyDescent="0.25">
      <c r="B290" s="49"/>
      <c r="C290" s="49"/>
    </row>
    <row r="291" spans="2:3" s="45" customFormat="1" x14ac:dyDescent="0.25">
      <c r="B291" s="49"/>
      <c r="C291" s="49"/>
    </row>
    <row r="292" spans="2:3" s="45" customFormat="1" x14ac:dyDescent="0.25">
      <c r="B292" s="49"/>
      <c r="C292" s="49"/>
    </row>
    <row r="293" spans="2:3" s="45" customFormat="1" x14ac:dyDescent="0.25">
      <c r="B293" s="49"/>
      <c r="C293" s="49"/>
    </row>
    <row r="294" spans="2:3" s="45" customFormat="1" x14ac:dyDescent="0.25">
      <c r="B294" s="49"/>
      <c r="C294" s="49"/>
    </row>
    <row r="295" spans="2:3" s="45" customFormat="1" x14ac:dyDescent="0.25">
      <c r="B295" s="49"/>
      <c r="C295" s="49"/>
    </row>
    <row r="296" spans="2:3" s="45" customFormat="1" x14ac:dyDescent="0.25">
      <c r="B296" s="49"/>
      <c r="C296" s="49"/>
    </row>
    <row r="297" spans="2:3" s="45" customFormat="1" x14ac:dyDescent="0.25">
      <c r="B297" s="49"/>
      <c r="C297" s="49"/>
    </row>
    <row r="298" spans="2:3" s="45" customFormat="1" x14ac:dyDescent="0.25">
      <c r="B298" s="49"/>
      <c r="C298" s="49"/>
    </row>
    <row r="299" spans="2:3" s="45" customFormat="1" x14ac:dyDescent="0.25">
      <c r="B299" s="49"/>
      <c r="C299" s="49"/>
    </row>
    <row r="300" spans="2:3" s="45" customFormat="1" x14ac:dyDescent="0.25">
      <c r="B300" s="49"/>
      <c r="C300" s="49"/>
    </row>
    <row r="301" spans="2:3" s="45" customFormat="1" x14ac:dyDescent="0.25">
      <c r="B301" s="49"/>
      <c r="C301" s="49"/>
    </row>
    <row r="302" spans="2:3" s="45" customFormat="1" x14ac:dyDescent="0.25">
      <c r="B302" s="49"/>
      <c r="C302" s="49"/>
    </row>
    <row r="303" spans="2:3" s="45" customFormat="1" x14ac:dyDescent="0.25">
      <c r="B303" s="49"/>
      <c r="C303" s="49"/>
    </row>
    <row r="304" spans="2:3" s="45" customFormat="1" x14ac:dyDescent="0.25">
      <c r="B304" s="49"/>
      <c r="C304" s="49"/>
    </row>
    <row r="305" spans="2:3" s="45" customFormat="1" x14ac:dyDescent="0.25">
      <c r="B305" s="49"/>
      <c r="C305" s="49"/>
    </row>
    <row r="306" spans="2:3" s="45" customFormat="1" x14ac:dyDescent="0.25">
      <c r="B306" s="49"/>
      <c r="C306" s="49"/>
    </row>
    <row r="307" spans="2:3" s="45" customFormat="1" x14ac:dyDescent="0.25">
      <c r="B307" s="49"/>
      <c r="C307" s="49"/>
    </row>
    <row r="308" spans="2:3" s="45" customFormat="1" x14ac:dyDescent="0.25">
      <c r="B308" s="49"/>
      <c r="C308" s="49"/>
    </row>
    <row r="309" spans="2:3" s="45" customFormat="1" x14ac:dyDescent="0.25">
      <c r="B309" s="49"/>
      <c r="C309" s="49"/>
    </row>
    <row r="310" spans="2:3" s="45" customFormat="1" x14ac:dyDescent="0.25">
      <c r="B310" s="49"/>
      <c r="C310" s="49"/>
    </row>
    <row r="311" spans="2:3" s="45" customFormat="1" x14ac:dyDescent="0.25">
      <c r="B311" s="49"/>
      <c r="C311" s="49"/>
    </row>
    <row r="312" spans="2:3" s="45" customFormat="1" x14ac:dyDescent="0.25">
      <c r="B312" s="49"/>
      <c r="C312" s="49"/>
    </row>
    <row r="313" spans="2:3" s="45" customFormat="1" x14ac:dyDescent="0.25">
      <c r="B313" s="49"/>
      <c r="C313" s="49"/>
    </row>
    <row r="314" spans="2:3" s="45" customFormat="1" x14ac:dyDescent="0.25">
      <c r="B314" s="49"/>
      <c r="C314" s="49"/>
    </row>
    <row r="315" spans="2:3" s="45" customFormat="1" x14ac:dyDescent="0.25">
      <c r="B315" s="49"/>
      <c r="C315" s="49"/>
    </row>
    <row r="316" spans="2:3" s="45" customFormat="1" x14ac:dyDescent="0.25">
      <c r="B316" s="49"/>
      <c r="C316" s="49"/>
    </row>
    <row r="317" spans="2:3" s="45" customFormat="1" x14ac:dyDescent="0.25">
      <c r="B317" s="49"/>
      <c r="C317" s="49"/>
    </row>
    <row r="318" spans="2:3" s="45" customFormat="1" x14ac:dyDescent="0.25">
      <c r="B318" s="49"/>
      <c r="C318" s="49"/>
    </row>
    <row r="319" spans="2:3" s="45" customFormat="1" x14ac:dyDescent="0.25">
      <c r="B319" s="49"/>
      <c r="C319" s="49"/>
    </row>
    <row r="320" spans="2:3" s="45" customFormat="1" x14ac:dyDescent="0.25">
      <c r="B320" s="49"/>
      <c r="C320" s="49"/>
    </row>
    <row r="321" spans="2:3" s="45" customFormat="1" x14ac:dyDescent="0.25">
      <c r="B321" s="49"/>
      <c r="C321" s="49"/>
    </row>
    <row r="322" spans="2:3" s="45" customFormat="1" x14ac:dyDescent="0.25">
      <c r="B322" s="49"/>
      <c r="C322" s="49"/>
    </row>
    <row r="323" spans="2:3" s="45" customFormat="1" x14ac:dyDescent="0.25">
      <c r="B323" s="49"/>
      <c r="C323" s="49"/>
    </row>
    <row r="324" spans="2:3" s="45" customFormat="1" x14ac:dyDescent="0.25">
      <c r="B324" s="49"/>
      <c r="C324" s="49"/>
    </row>
    <row r="325" spans="2:3" s="45" customFormat="1" x14ac:dyDescent="0.25">
      <c r="B325" s="49"/>
      <c r="C325" s="49"/>
    </row>
    <row r="326" spans="2:3" s="45" customFormat="1" x14ac:dyDescent="0.25">
      <c r="B326" s="49"/>
      <c r="C326" s="49"/>
    </row>
    <row r="327" spans="2:3" s="45" customFormat="1" x14ac:dyDescent="0.25">
      <c r="B327" s="49"/>
      <c r="C327" s="49"/>
    </row>
    <row r="328" spans="2:3" s="45" customFormat="1" x14ac:dyDescent="0.25">
      <c r="B328" s="49"/>
      <c r="C328" s="49"/>
    </row>
    <row r="329" spans="2:3" s="45" customFormat="1" x14ac:dyDescent="0.25">
      <c r="B329" s="49"/>
      <c r="C329" s="49"/>
    </row>
    <row r="330" spans="2:3" s="45" customFormat="1" x14ac:dyDescent="0.25">
      <c r="B330" s="49"/>
      <c r="C330" s="49"/>
    </row>
    <row r="331" spans="2:3" s="45" customFormat="1" x14ac:dyDescent="0.25">
      <c r="B331" s="49"/>
      <c r="C331" s="49"/>
    </row>
    <row r="332" spans="2:3" s="45" customFormat="1" x14ac:dyDescent="0.25">
      <c r="B332" s="49"/>
      <c r="C332" s="49"/>
    </row>
    <row r="333" spans="2:3" s="45" customFormat="1" x14ac:dyDescent="0.25">
      <c r="B333" s="49"/>
      <c r="C333" s="49"/>
    </row>
    <row r="334" spans="2:3" s="45" customFormat="1" x14ac:dyDescent="0.25">
      <c r="B334" s="49"/>
      <c r="C334" s="49"/>
    </row>
    <row r="335" spans="2:3" s="45" customFormat="1" x14ac:dyDescent="0.25">
      <c r="B335" s="49"/>
      <c r="C335" s="49"/>
    </row>
    <row r="336" spans="2:3" s="45" customFormat="1" x14ac:dyDescent="0.25">
      <c r="B336" s="49"/>
      <c r="C336" s="49"/>
    </row>
    <row r="337" spans="2:3" s="45" customFormat="1" x14ac:dyDescent="0.25">
      <c r="B337" s="49"/>
      <c r="C337" s="49"/>
    </row>
    <row r="338" spans="2:3" s="45" customFormat="1" x14ac:dyDescent="0.25">
      <c r="B338" s="49"/>
      <c r="C338" s="49"/>
    </row>
    <row r="339" spans="2:3" s="45" customFormat="1" x14ac:dyDescent="0.25">
      <c r="B339" s="49"/>
      <c r="C339" s="49"/>
    </row>
    <row r="340" spans="2:3" s="45" customFormat="1" x14ac:dyDescent="0.25">
      <c r="B340" s="49"/>
      <c r="C340" s="49"/>
    </row>
    <row r="341" spans="2:3" s="45" customFormat="1" x14ac:dyDescent="0.25">
      <c r="B341" s="49"/>
      <c r="C341" s="49"/>
    </row>
    <row r="342" spans="2:3" s="45" customFormat="1" x14ac:dyDescent="0.25">
      <c r="B342" s="49"/>
      <c r="C342" s="49"/>
    </row>
    <row r="343" spans="2:3" s="45" customFormat="1" x14ac:dyDescent="0.25">
      <c r="B343" s="49"/>
      <c r="C343" s="49"/>
    </row>
    <row r="344" spans="2:3" s="45" customFormat="1" x14ac:dyDescent="0.25">
      <c r="B344" s="49"/>
      <c r="C344" s="49"/>
    </row>
    <row r="345" spans="2:3" s="45" customFormat="1" x14ac:dyDescent="0.25">
      <c r="B345" s="49"/>
      <c r="C345" s="49"/>
    </row>
    <row r="346" spans="2:3" s="45" customFormat="1" x14ac:dyDescent="0.25">
      <c r="B346" s="49"/>
      <c r="C346" s="49"/>
    </row>
    <row r="347" spans="2:3" s="45" customFormat="1" x14ac:dyDescent="0.25">
      <c r="B347" s="49"/>
      <c r="C347" s="49"/>
    </row>
    <row r="348" spans="2:3" s="45" customFormat="1" x14ac:dyDescent="0.25">
      <c r="B348" s="49"/>
      <c r="C348" s="49"/>
    </row>
    <row r="349" spans="2:3" s="45" customFormat="1" x14ac:dyDescent="0.25">
      <c r="B349" s="49"/>
      <c r="C349" s="49"/>
    </row>
    <row r="350" spans="2:3" s="45" customFormat="1" x14ac:dyDescent="0.25">
      <c r="B350" s="49"/>
      <c r="C350" s="49"/>
    </row>
    <row r="351" spans="2:3" s="45" customFormat="1" x14ac:dyDescent="0.25">
      <c r="B351" s="49"/>
      <c r="C351" s="49"/>
    </row>
    <row r="352" spans="2:3" s="45" customFormat="1" x14ac:dyDescent="0.25">
      <c r="B352" s="49"/>
      <c r="C352" s="49"/>
    </row>
    <row r="353" spans="2:3" s="45" customFormat="1" x14ac:dyDescent="0.25">
      <c r="B353" s="49"/>
      <c r="C353" s="49"/>
    </row>
    <row r="354" spans="2:3" s="45" customFormat="1" x14ac:dyDescent="0.25">
      <c r="B354" s="49"/>
      <c r="C354" s="49"/>
    </row>
    <row r="355" spans="2:3" s="45" customFormat="1" x14ac:dyDescent="0.25">
      <c r="B355" s="49"/>
      <c r="C355" s="49"/>
    </row>
    <row r="356" spans="2:3" s="45" customFormat="1" x14ac:dyDescent="0.25">
      <c r="B356" s="49"/>
      <c r="C356" s="49"/>
    </row>
    <row r="357" spans="2:3" s="45" customFormat="1" x14ac:dyDescent="0.25">
      <c r="B357" s="49"/>
      <c r="C357" s="49"/>
    </row>
    <row r="358" spans="2:3" s="45" customFormat="1" x14ac:dyDescent="0.25">
      <c r="B358" s="49"/>
      <c r="C358" s="49"/>
    </row>
    <row r="359" spans="2:3" s="45" customFormat="1" x14ac:dyDescent="0.25">
      <c r="B359" s="49"/>
      <c r="C359" s="49"/>
    </row>
    <row r="360" spans="2:3" s="45" customFormat="1" x14ac:dyDescent="0.25">
      <c r="B360" s="49"/>
      <c r="C360" s="49"/>
    </row>
    <row r="361" spans="2:3" s="45" customFormat="1" x14ac:dyDescent="0.25">
      <c r="B361" s="49"/>
      <c r="C361" s="49"/>
    </row>
    <row r="362" spans="2:3" s="45" customFormat="1" x14ac:dyDescent="0.25">
      <c r="B362" s="49"/>
      <c r="C362" s="49"/>
    </row>
    <row r="363" spans="2:3" s="45" customFormat="1" x14ac:dyDescent="0.25">
      <c r="B363" s="49"/>
      <c r="C363" s="49"/>
    </row>
    <row r="364" spans="2:3" s="45" customFormat="1" x14ac:dyDescent="0.25">
      <c r="B364" s="49"/>
      <c r="C364" s="49"/>
    </row>
    <row r="365" spans="2:3" s="45" customFormat="1" x14ac:dyDescent="0.25">
      <c r="B365" s="49"/>
      <c r="C365" s="49"/>
    </row>
    <row r="366" spans="2:3" s="45" customFormat="1" x14ac:dyDescent="0.25">
      <c r="B366" s="49"/>
      <c r="C366" s="49"/>
    </row>
    <row r="367" spans="2:3" s="45" customFormat="1" x14ac:dyDescent="0.25">
      <c r="B367" s="49"/>
      <c r="C367" s="49"/>
    </row>
    <row r="368" spans="2:3" s="45" customFormat="1" x14ac:dyDescent="0.25">
      <c r="B368" s="49"/>
      <c r="C368" s="49"/>
    </row>
    <row r="369" spans="2:3" s="45" customFormat="1" x14ac:dyDescent="0.25">
      <c r="B369" s="49"/>
      <c r="C369" s="49"/>
    </row>
    <row r="370" spans="2:3" s="45" customFormat="1" x14ac:dyDescent="0.25">
      <c r="B370" s="49"/>
      <c r="C370" s="49"/>
    </row>
    <row r="371" spans="2:3" s="45" customFormat="1" x14ac:dyDescent="0.25">
      <c r="B371" s="49"/>
      <c r="C371" s="49"/>
    </row>
    <row r="372" spans="2:3" s="45" customFormat="1" x14ac:dyDescent="0.25">
      <c r="B372" s="49"/>
      <c r="C372" s="49"/>
    </row>
    <row r="373" spans="2:3" s="45" customFormat="1" x14ac:dyDescent="0.25">
      <c r="B373" s="49"/>
      <c r="C373" s="49"/>
    </row>
    <row r="374" spans="2:3" s="45" customFormat="1" x14ac:dyDescent="0.25">
      <c r="B374" s="49"/>
      <c r="C374" s="49"/>
    </row>
    <row r="375" spans="2:3" s="45" customFormat="1" x14ac:dyDescent="0.25">
      <c r="B375" s="49"/>
      <c r="C375" s="49"/>
    </row>
    <row r="376" spans="2:3" s="45" customFormat="1" x14ac:dyDescent="0.25">
      <c r="B376" s="49"/>
      <c r="C376" s="49"/>
    </row>
    <row r="377" spans="2:3" s="45" customFormat="1" x14ac:dyDescent="0.25">
      <c r="B377" s="49"/>
      <c r="C377" s="49"/>
    </row>
    <row r="378" spans="2:3" s="45" customFormat="1" x14ac:dyDescent="0.25">
      <c r="B378" s="49"/>
      <c r="C378" s="49"/>
    </row>
    <row r="379" spans="2:3" s="45" customFormat="1" x14ac:dyDescent="0.25">
      <c r="B379" s="49"/>
      <c r="C379" s="49"/>
    </row>
    <row r="380" spans="2:3" s="45" customFormat="1" x14ac:dyDescent="0.25">
      <c r="B380" s="49"/>
      <c r="C380" s="49"/>
    </row>
    <row r="381" spans="2:3" s="45" customFormat="1" x14ac:dyDescent="0.25">
      <c r="B381" s="49"/>
      <c r="C381" s="49"/>
    </row>
    <row r="382" spans="2:3" s="45" customFormat="1" x14ac:dyDescent="0.25">
      <c r="B382" s="49"/>
      <c r="C382" s="49"/>
    </row>
    <row r="383" spans="2:3" s="45" customFormat="1" x14ac:dyDescent="0.25">
      <c r="B383" s="49"/>
      <c r="C383" s="49"/>
    </row>
    <row r="384" spans="2:3" s="45" customFormat="1" x14ac:dyDescent="0.25">
      <c r="B384" s="49"/>
      <c r="C384" s="49"/>
    </row>
    <row r="385" spans="2:3" s="45" customFormat="1" x14ac:dyDescent="0.25">
      <c r="B385" s="49"/>
      <c r="C385" s="49"/>
    </row>
    <row r="386" spans="2:3" s="45" customFormat="1" x14ac:dyDescent="0.25">
      <c r="B386" s="49"/>
      <c r="C386" s="49"/>
    </row>
    <row r="387" spans="2:3" s="45" customFormat="1" x14ac:dyDescent="0.25">
      <c r="B387" s="49"/>
      <c r="C387" s="49"/>
    </row>
    <row r="388" spans="2:3" s="45" customFormat="1" x14ac:dyDescent="0.25">
      <c r="B388" s="49"/>
      <c r="C388" s="49"/>
    </row>
    <row r="389" spans="2:3" s="45" customFormat="1" x14ac:dyDescent="0.25">
      <c r="B389" s="49"/>
      <c r="C389" s="49"/>
    </row>
    <row r="390" spans="2:3" s="45" customFormat="1" x14ac:dyDescent="0.25">
      <c r="B390" s="49"/>
      <c r="C390" s="49"/>
    </row>
    <row r="391" spans="2:3" s="45" customFormat="1" x14ac:dyDescent="0.25">
      <c r="B391" s="49"/>
      <c r="C391" s="49"/>
    </row>
    <row r="392" spans="2:3" s="45" customFormat="1" x14ac:dyDescent="0.25">
      <c r="B392" s="49"/>
      <c r="C392" s="49"/>
    </row>
    <row r="393" spans="2:3" s="45" customFormat="1" x14ac:dyDescent="0.25">
      <c r="B393" s="49"/>
      <c r="C393" s="49"/>
    </row>
    <row r="394" spans="2:3" s="45" customFormat="1" x14ac:dyDescent="0.25">
      <c r="B394" s="49"/>
      <c r="C394" s="49"/>
    </row>
    <row r="395" spans="2:3" s="45" customFormat="1" x14ac:dyDescent="0.25">
      <c r="B395" s="49"/>
      <c r="C395" s="49"/>
    </row>
    <row r="396" spans="2:3" s="45" customFormat="1" x14ac:dyDescent="0.25">
      <c r="B396" s="49"/>
      <c r="C396" s="49"/>
    </row>
    <row r="397" spans="2:3" s="45" customFormat="1" x14ac:dyDescent="0.25">
      <c r="B397" s="49"/>
      <c r="C397" s="49"/>
    </row>
    <row r="398" spans="2:3" s="45" customFormat="1" x14ac:dyDescent="0.25">
      <c r="B398" s="49"/>
      <c r="C398" s="49"/>
    </row>
    <row r="399" spans="2:3" s="45" customFormat="1" x14ac:dyDescent="0.25">
      <c r="B399" s="49"/>
      <c r="C399" s="49"/>
    </row>
    <row r="400" spans="2:3" s="45" customFormat="1" x14ac:dyDescent="0.25">
      <c r="B400" s="49"/>
      <c r="C400" s="49"/>
    </row>
    <row r="401" spans="2:3" s="45" customFormat="1" x14ac:dyDescent="0.25">
      <c r="B401" s="49"/>
      <c r="C401" s="49"/>
    </row>
    <row r="402" spans="2:3" s="45" customFormat="1" x14ac:dyDescent="0.25">
      <c r="B402" s="49"/>
      <c r="C402" s="49"/>
    </row>
    <row r="403" spans="2:3" s="45" customFormat="1" x14ac:dyDescent="0.25">
      <c r="B403" s="49"/>
      <c r="C403" s="49"/>
    </row>
    <row r="404" spans="2:3" s="45" customFormat="1" x14ac:dyDescent="0.25">
      <c r="B404" s="49"/>
      <c r="C404" s="49"/>
    </row>
    <row r="405" spans="2:3" s="45" customFormat="1" x14ac:dyDescent="0.25">
      <c r="B405" s="49"/>
      <c r="C405" s="49"/>
    </row>
    <row r="406" spans="2:3" s="45" customFormat="1" x14ac:dyDescent="0.25">
      <c r="B406" s="49"/>
      <c r="C406" s="49"/>
    </row>
    <row r="407" spans="2:3" s="45" customFormat="1" x14ac:dyDescent="0.25">
      <c r="B407" s="49"/>
      <c r="C407" s="49"/>
    </row>
    <row r="408" spans="2:3" s="45" customFormat="1" x14ac:dyDescent="0.25">
      <c r="B408" s="49"/>
      <c r="C408" s="49"/>
    </row>
    <row r="409" spans="2:3" s="45" customFormat="1" x14ac:dyDescent="0.25">
      <c r="B409" s="49"/>
      <c r="C409" s="49"/>
    </row>
    <row r="410" spans="2:3" s="45" customFormat="1" x14ac:dyDescent="0.25">
      <c r="B410" s="49"/>
      <c r="C410" s="49"/>
    </row>
    <row r="411" spans="2:3" s="45" customFormat="1" x14ac:dyDescent="0.25">
      <c r="B411" s="49"/>
      <c r="C411" s="49"/>
    </row>
    <row r="412" spans="2:3" s="45" customFormat="1" x14ac:dyDescent="0.25">
      <c r="B412" s="49"/>
      <c r="C412" s="49"/>
    </row>
    <row r="413" spans="2:3" s="45" customFormat="1" x14ac:dyDescent="0.25">
      <c r="B413" s="49"/>
      <c r="C413" s="49"/>
    </row>
    <row r="414" spans="2:3" s="45" customFormat="1" x14ac:dyDescent="0.25">
      <c r="B414" s="49"/>
      <c r="C414" s="49"/>
    </row>
    <row r="415" spans="2:3" s="45" customFormat="1" x14ac:dyDescent="0.25">
      <c r="B415" s="49"/>
      <c r="C415" s="49"/>
    </row>
    <row r="416" spans="2:3" s="45" customFormat="1" x14ac:dyDescent="0.25">
      <c r="B416" s="49"/>
      <c r="C416" s="49"/>
    </row>
    <row r="417" spans="2:3" s="45" customFormat="1" x14ac:dyDescent="0.25">
      <c r="B417" s="49"/>
      <c r="C417" s="49"/>
    </row>
    <row r="418" spans="2:3" s="45" customFormat="1" x14ac:dyDescent="0.25">
      <c r="B418" s="49"/>
      <c r="C418" s="49"/>
    </row>
    <row r="419" spans="2:3" s="45" customFormat="1" x14ac:dyDescent="0.25">
      <c r="B419" s="49"/>
      <c r="C419" s="49"/>
    </row>
    <row r="420" spans="2:3" s="45" customFormat="1" x14ac:dyDescent="0.25">
      <c r="B420" s="49"/>
      <c r="C420" s="49"/>
    </row>
    <row r="421" spans="2:3" s="45" customFormat="1" x14ac:dyDescent="0.25">
      <c r="B421" s="49"/>
      <c r="C421" s="49"/>
    </row>
    <row r="422" spans="2:3" s="45" customFormat="1" x14ac:dyDescent="0.25">
      <c r="B422" s="49"/>
      <c r="C422" s="49"/>
    </row>
    <row r="423" spans="2:3" s="45" customFormat="1" x14ac:dyDescent="0.25">
      <c r="B423" s="49"/>
      <c r="C423" s="49"/>
    </row>
    <row r="424" spans="2:3" s="45" customFormat="1" x14ac:dyDescent="0.25">
      <c r="B424" s="49"/>
      <c r="C424" s="49"/>
    </row>
    <row r="425" spans="2:3" s="45" customFormat="1" x14ac:dyDescent="0.25">
      <c r="B425" s="49"/>
      <c r="C425" s="49"/>
    </row>
    <row r="426" spans="2:3" s="45" customFormat="1" x14ac:dyDescent="0.25">
      <c r="B426" s="49"/>
      <c r="C426" s="49"/>
    </row>
    <row r="427" spans="2:3" s="45" customFormat="1" x14ac:dyDescent="0.25">
      <c r="B427" s="49"/>
      <c r="C427" s="49"/>
    </row>
    <row r="428" spans="2:3" s="45" customFormat="1" x14ac:dyDescent="0.25">
      <c r="B428" s="49"/>
      <c r="C428" s="49"/>
    </row>
    <row r="429" spans="2:3" s="45" customFormat="1" x14ac:dyDescent="0.25">
      <c r="B429" s="49"/>
      <c r="C429" s="49"/>
    </row>
    <row r="430" spans="2:3" s="45" customFormat="1" x14ac:dyDescent="0.25">
      <c r="B430" s="49"/>
      <c r="C430" s="49"/>
    </row>
    <row r="431" spans="2:3" s="45" customFormat="1" x14ac:dyDescent="0.25">
      <c r="B431" s="49"/>
      <c r="C431" s="49"/>
    </row>
    <row r="432" spans="2:3" s="45" customFormat="1" x14ac:dyDescent="0.25">
      <c r="B432" s="49"/>
      <c r="C432" s="49"/>
    </row>
    <row r="433" spans="2:3" s="45" customFormat="1" x14ac:dyDescent="0.25">
      <c r="B433" s="49"/>
      <c r="C433" s="49"/>
    </row>
    <row r="434" spans="2:3" s="45" customFormat="1" x14ac:dyDescent="0.25">
      <c r="B434" s="49"/>
      <c r="C434" s="49"/>
    </row>
    <row r="435" spans="2:3" s="45" customFormat="1" x14ac:dyDescent="0.25">
      <c r="B435" s="49"/>
      <c r="C435" s="49"/>
    </row>
    <row r="436" spans="2:3" s="45" customFormat="1" x14ac:dyDescent="0.25">
      <c r="B436" s="49"/>
      <c r="C436" s="49"/>
    </row>
    <row r="437" spans="2:3" s="45" customFormat="1" x14ac:dyDescent="0.25">
      <c r="B437" s="49"/>
      <c r="C437" s="49"/>
    </row>
    <row r="438" spans="2:3" s="45" customFormat="1" x14ac:dyDescent="0.25">
      <c r="B438" s="49"/>
      <c r="C438" s="49"/>
    </row>
    <row r="439" spans="2:3" s="45" customFormat="1" x14ac:dyDescent="0.25">
      <c r="B439" s="49"/>
      <c r="C439" s="49"/>
    </row>
    <row r="440" spans="2:3" s="45" customFormat="1" x14ac:dyDescent="0.25">
      <c r="B440" s="49"/>
      <c r="C440" s="49"/>
    </row>
    <row r="441" spans="2:3" s="45" customFormat="1" x14ac:dyDescent="0.25">
      <c r="B441" s="49"/>
      <c r="C441" s="49"/>
    </row>
    <row r="442" spans="2:3" s="45" customFormat="1" x14ac:dyDescent="0.25">
      <c r="B442" s="49"/>
      <c r="C442" s="49"/>
    </row>
    <row r="443" spans="2:3" s="45" customFormat="1" x14ac:dyDescent="0.25">
      <c r="B443" s="49"/>
      <c r="C443" s="49"/>
    </row>
    <row r="444" spans="2:3" s="45" customFormat="1" x14ac:dyDescent="0.25">
      <c r="B444" s="49"/>
      <c r="C444" s="49"/>
    </row>
    <row r="445" spans="2:3" s="45" customFormat="1" x14ac:dyDescent="0.25">
      <c r="B445" s="49"/>
      <c r="C445" s="49"/>
    </row>
    <row r="446" spans="2:3" s="45" customFormat="1" x14ac:dyDescent="0.25">
      <c r="B446" s="49"/>
      <c r="C446" s="49"/>
    </row>
    <row r="447" spans="2:3" s="45" customFormat="1" x14ac:dyDescent="0.25">
      <c r="B447" s="49"/>
      <c r="C447" s="49"/>
    </row>
    <row r="448" spans="2:3" s="45" customFormat="1" x14ac:dyDescent="0.25">
      <c r="B448" s="49"/>
      <c r="C448" s="49"/>
    </row>
    <row r="449" spans="2:3" s="45" customFormat="1" x14ac:dyDescent="0.25">
      <c r="B449" s="49"/>
      <c r="C449" s="49"/>
    </row>
    <row r="450" spans="2:3" s="45" customFormat="1" x14ac:dyDescent="0.25">
      <c r="B450" s="49"/>
      <c r="C450" s="49"/>
    </row>
    <row r="451" spans="2:3" s="45" customFormat="1" x14ac:dyDescent="0.25">
      <c r="B451" s="49"/>
      <c r="C451" s="49"/>
    </row>
    <row r="452" spans="2:3" s="45" customFormat="1" x14ac:dyDescent="0.25">
      <c r="B452" s="49"/>
      <c r="C452" s="49"/>
    </row>
    <row r="453" spans="2:3" s="45" customFormat="1" x14ac:dyDescent="0.25">
      <c r="B453" s="49"/>
      <c r="C453" s="49"/>
    </row>
    <row r="454" spans="2:3" s="45" customFormat="1" x14ac:dyDescent="0.25">
      <c r="B454" s="49"/>
      <c r="C454" s="49"/>
    </row>
    <row r="455" spans="2:3" s="45" customFormat="1" x14ac:dyDescent="0.25">
      <c r="B455" s="49"/>
      <c r="C455" s="49"/>
    </row>
    <row r="456" spans="2:3" s="45" customFormat="1" x14ac:dyDescent="0.25">
      <c r="B456" s="49"/>
      <c r="C456" s="49"/>
    </row>
    <row r="457" spans="2:3" s="45" customFormat="1" x14ac:dyDescent="0.25">
      <c r="B457" s="49"/>
      <c r="C457" s="49"/>
    </row>
    <row r="458" spans="2:3" s="45" customFormat="1" x14ac:dyDescent="0.25">
      <c r="B458" s="49"/>
      <c r="C458" s="49"/>
    </row>
    <row r="459" spans="2:3" s="45" customFormat="1" x14ac:dyDescent="0.25">
      <c r="B459" s="49"/>
      <c r="C459" s="49"/>
    </row>
    <row r="460" spans="2:3" s="45" customFormat="1" x14ac:dyDescent="0.25">
      <c r="B460" s="49"/>
      <c r="C460" s="49"/>
    </row>
    <row r="461" spans="2:3" s="45" customFormat="1" x14ac:dyDescent="0.25">
      <c r="B461" s="49"/>
      <c r="C461" s="49"/>
    </row>
    <row r="462" spans="2:3" s="45" customFormat="1" x14ac:dyDescent="0.25">
      <c r="B462" s="49"/>
      <c r="C462" s="49"/>
    </row>
    <row r="463" spans="2:3" s="45" customFormat="1" x14ac:dyDescent="0.25">
      <c r="B463" s="49"/>
      <c r="C463" s="49"/>
    </row>
    <row r="464" spans="2:3" s="45" customFormat="1" x14ac:dyDescent="0.25">
      <c r="B464" s="49"/>
      <c r="C464" s="49"/>
    </row>
    <row r="465" spans="2:3" s="45" customFormat="1" x14ac:dyDescent="0.25">
      <c r="B465" s="49"/>
      <c r="C465" s="49"/>
    </row>
    <row r="466" spans="2:3" s="45" customFormat="1" x14ac:dyDescent="0.25">
      <c r="B466" s="49"/>
      <c r="C466" s="49"/>
    </row>
    <row r="467" spans="2:3" s="45" customFormat="1" x14ac:dyDescent="0.25">
      <c r="B467" s="49"/>
      <c r="C467" s="49"/>
    </row>
    <row r="468" spans="2:3" s="45" customFormat="1" x14ac:dyDescent="0.25">
      <c r="B468" s="49"/>
      <c r="C468" s="49"/>
    </row>
    <row r="469" spans="2:3" s="45" customFormat="1" x14ac:dyDescent="0.25">
      <c r="B469" s="49"/>
      <c r="C469" s="49"/>
    </row>
    <row r="470" spans="2:3" s="45" customFormat="1" x14ac:dyDescent="0.25">
      <c r="B470" s="49"/>
      <c r="C470" s="49"/>
    </row>
    <row r="471" spans="2:3" s="45" customFormat="1" x14ac:dyDescent="0.25">
      <c r="B471" s="49"/>
      <c r="C471" s="49"/>
    </row>
    <row r="472" spans="2:3" s="45" customFormat="1" x14ac:dyDescent="0.25">
      <c r="B472" s="49"/>
      <c r="C472" s="49"/>
    </row>
    <row r="473" spans="2:3" s="45" customFormat="1" x14ac:dyDescent="0.25">
      <c r="B473" s="49"/>
      <c r="C473" s="49"/>
    </row>
    <row r="474" spans="2:3" s="45" customFormat="1" x14ac:dyDescent="0.25">
      <c r="B474" s="49"/>
      <c r="C474" s="49"/>
    </row>
    <row r="475" spans="2:3" s="45" customFormat="1" x14ac:dyDescent="0.25">
      <c r="B475" s="49"/>
      <c r="C475" s="49"/>
    </row>
    <row r="476" spans="2:3" s="45" customFormat="1" x14ac:dyDescent="0.25">
      <c r="B476" s="49"/>
      <c r="C476" s="49"/>
    </row>
    <row r="477" spans="2:3" s="45" customFormat="1" x14ac:dyDescent="0.25">
      <c r="B477" s="49"/>
      <c r="C477" s="49"/>
    </row>
    <row r="478" spans="2:3" s="45" customFormat="1" x14ac:dyDescent="0.25">
      <c r="B478" s="49"/>
      <c r="C478" s="49"/>
    </row>
    <row r="479" spans="2:3" s="45" customFormat="1" x14ac:dyDescent="0.25">
      <c r="B479" s="49"/>
      <c r="C479" s="49"/>
    </row>
    <row r="480" spans="2:3" s="45" customFormat="1" x14ac:dyDescent="0.25">
      <c r="B480" s="49"/>
      <c r="C480" s="49"/>
    </row>
    <row r="481" spans="2:3" s="45" customFormat="1" x14ac:dyDescent="0.25">
      <c r="B481" s="49"/>
      <c r="C481" s="49"/>
    </row>
    <row r="482" spans="2:3" s="45" customFormat="1" x14ac:dyDescent="0.25">
      <c r="B482" s="49"/>
      <c r="C482" s="49"/>
    </row>
    <row r="483" spans="2:3" s="45" customFormat="1" x14ac:dyDescent="0.25">
      <c r="B483" s="49"/>
      <c r="C483" s="49"/>
    </row>
    <row r="484" spans="2:3" s="45" customFormat="1" x14ac:dyDescent="0.25">
      <c r="B484" s="49"/>
      <c r="C484" s="49"/>
    </row>
    <row r="485" spans="2:3" s="45" customFormat="1" x14ac:dyDescent="0.25">
      <c r="B485" s="49"/>
      <c r="C485" s="49"/>
    </row>
    <row r="486" spans="2:3" s="45" customFormat="1" x14ac:dyDescent="0.25">
      <c r="B486" s="49"/>
      <c r="C486" s="49"/>
    </row>
    <row r="487" spans="2:3" s="45" customFormat="1" x14ac:dyDescent="0.25">
      <c r="B487" s="49"/>
      <c r="C487" s="49"/>
    </row>
    <row r="488" spans="2:3" s="45" customFormat="1" x14ac:dyDescent="0.25">
      <c r="B488" s="49"/>
      <c r="C488" s="49"/>
    </row>
    <row r="489" spans="2:3" s="45" customFormat="1" x14ac:dyDescent="0.25">
      <c r="B489" s="49"/>
      <c r="C489" s="49"/>
    </row>
    <row r="490" spans="2:3" s="45" customFormat="1" x14ac:dyDescent="0.25">
      <c r="B490" s="49"/>
      <c r="C490" s="49"/>
    </row>
    <row r="491" spans="2:3" s="45" customFormat="1" x14ac:dyDescent="0.25">
      <c r="B491" s="49"/>
      <c r="C491" s="49"/>
    </row>
    <row r="492" spans="2:3" s="45" customFormat="1" x14ac:dyDescent="0.25">
      <c r="B492" s="49"/>
      <c r="C492" s="49"/>
    </row>
    <row r="493" spans="2:3" s="45" customFormat="1" x14ac:dyDescent="0.25">
      <c r="B493" s="49"/>
      <c r="C493" s="49"/>
    </row>
    <row r="494" spans="2:3" s="45" customFormat="1" x14ac:dyDescent="0.25">
      <c r="B494" s="49"/>
      <c r="C494" s="49"/>
    </row>
    <row r="495" spans="2:3" s="45" customFormat="1" x14ac:dyDescent="0.25">
      <c r="B495" s="49"/>
      <c r="C495" s="49"/>
    </row>
    <row r="496" spans="2:3" s="45" customFormat="1" x14ac:dyDescent="0.25">
      <c r="B496" s="49"/>
      <c r="C496" s="49"/>
    </row>
    <row r="497" spans="2:3" s="45" customFormat="1" x14ac:dyDescent="0.25">
      <c r="B497" s="49"/>
      <c r="C497" s="49"/>
    </row>
    <row r="498" spans="2:3" s="45" customFormat="1" x14ac:dyDescent="0.25">
      <c r="B498" s="49"/>
      <c r="C498" s="49"/>
    </row>
    <row r="499" spans="2:3" s="45" customFormat="1" x14ac:dyDescent="0.25">
      <c r="B499" s="49"/>
      <c r="C499" s="49"/>
    </row>
    <row r="500" spans="2:3" s="45" customFormat="1" x14ac:dyDescent="0.25">
      <c r="B500" s="49"/>
      <c r="C500" s="49"/>
    </row>
    <row r="501" spans="2:3" s="45" customFormat="1" x14ac:dyDescent="0.25">
      <c r="B501" s="49"/>
      <c r="C501" s="49"/>
    </row>
    <row r="502" spans="2:3" s="45" customFormat="1" x14ac:dyDescent="0.25">
      <c r="B502" s="49"/>
      <c r="C502" s="49"/>
    </row>
    <row r="503" spans="2:3" s="45" customFormat="1" x14ac:dyDescent="0.25">
      <c r="B503" s="49"/>
      <c r="C503" s="49"/>
    </row>
    <row r="504" spans="2:3" s="45" customFormat="1" x14ac:dyDescent="0.25">
      <c r="B504" s="49"/>
      <c r="C504" s="49"/>
    </row>
    <row r="505" spans="2:3" s="45" customFormat="1" x14ac:dyDescent="0.25">
      <c r="B505" s="49"/>
      <c r="C505" s="49"/>
    </row>
    <row r="506" spans="2:3" s="45" customFormat="1" x14ac:dyDescent="0.25">
      <c r="B506" s="49"/>
      <c r="C506" s="49"/>
    </row>
    <row r="507" spans="2:3" s="45" customFormat="1" x14ac:dyDescent="0.25">
      <c r="B507" s="49"/>
      <c r="C507" s="49"/>
    </row>
    <row r="508" spans="2:3" s="45" customFormat="1" x14ac:dyDescent="0.25">
      <c r="B508" s="49"/>
      <c r="C508" s="49"/>
    </row>
    <row r="509" spans="2:3" s="45" customFormat="1" x14ac:dyDescent="0.25">
      <c r="B509" s="49"/>
      <c r="C509" s="49"/>
    </row>
    <row r="510" spans="2:3" s="45" customFormat="1" x14ac:dyDescent="0.25">
      <c r="B510" s="49"/>
      <c r="C510" s="49"/>
    </row>
    <row r="511" spans="2:3" s="45" customFormat="1" x14ac:dyDescent="0.25">
      <c r="B511" s="49"/>
      <c r="C511" s="49"/>
    </row>
    <row r="512" spans="2:3" s="45" customFormat="1" x14ac:dyDescent="0.25">
      <c r="B512" s="49"/>
      <c r="C512" s="49"/>
    </row>
    <row r="513" spans="2:3" s="45" customFormat="1" x14ac:dyDescent="0.25">
      <c r="B513" s="49"/>
      <c r="C513" s="49"/>
    </row>
    <row r="514" spans="2:3" s="45" customFormat="1" x14ac:dyDescent="0.25">
      <c r="B514" s="49"/>
      <c r="C514" s="49"/>
    </row>
    <row r="515" spans="2:3" s="45" customFormat="1" x14ac:dyDescent="0.25">
      <c r="B515" s="49"/>
      <c r="C515" s="49"/>
    </row>
    <row r="516" spans="2:3" s="45" customFormat="1" x14ac:dyDescent="0.25">
      <c r="B516" s="49"/>
      <c r="C516" s="49"/>
    </row>
    <row r="517" spans="2:3" s="45" customFormat="1" x14ac:dyDescent="0.25">
      <c r="B517" s="49"/>
      <c r="C517" s="49"/>
    </row>
    <row r="518" spans="2:3" s="45" customFormat="1" x14ac:dyDescent="0.25">
      <c r="B518" s="49"/>
      <c r="C518" s="49"/>
    </row>
    <row r="519" spans="2:3" s="45" customFormat="1" x14ac:dyDescent="0.25">
      <c r="B519" s="49"/>
      <c r="C519" s="49"/>
    </row>
    <row r="520" spans="2:3" s="45" customFormat="1" x14ac:dyDescent="0.25">
      <c r="B520" s="49"/>
      <c r="C520" s="49"/>
    </row>
    <row r="521" spans="2:3" s="45" customFormat="1" x14ac:dyDescent="0.25">
      <c r="B521" s="49"/>
      <c r="C521" s="49"/>
    </row>
    <row r="522" spans="2:3" s="45" customFormat="1" x14ac:dyDescent="0.25">
      <c r="B522" s="49"/>
      <c r="C522" s="49"/>
    </row>
    <row r="523" spans="2:3" s="45" customFormat="1" x14ac:dyDescent="0.25">
      <c r="B523" s="49"/>
      <c r="C523" s="49"/>
    </row>
    <row r="524" spans="2:3" s="45" customFormat="1" x14ac:dyDescent="0.25">
      <c r="B524" s="49"/>
      <c r="C524" s="49"/>
    </row>
    <row r="525" spans="2:3" s="45" customFormat="1" x14ac:dyDescent="0.25">
      <c r="B525" s="49"/>
      <c r="C525" s="49"/>
    </row>
    <row r="526" spans="2:3" s="45" customFormat="1" x14ac:dyDescent="0.25">
      <c r="B526" s="49"/>
      <c r="C526" s="49"/>
    </row>
    <row r="527" spans="2:3" s="45" customFormat="1" x14ac:dyDescent="0.25">
      <c r="B527" s="49"/>
      <c r="C527" s="49"/>
    </row>
    <row r="528" spans="2:3" s="45" customFormat="1" x14ac:dyDescent="0.25">
      <c r="B528" s="49"/>
      <c r="C528" s="49"/>
    </row>
    <row r="529" spans="2:3" s="45" customFormat="1" x14ac:dyDescent="0.25">
      <c r="B529" s="49"/>
      <c r="C529" s="49"/>
    </row>
    <row r="530" spans="2:3" s="45" customFormat="1" x14ac:dyDescent="0.25">
      <c r="B530" s="49"/>
      <c r="C530" s="49"/>
    </row>
    <row r="531" spans="2:3" s="45" customFormat="1" x14ac:dyDescent="0.25">
      <c r="B531" s="49"/>
      <c r="C531" s="49"/>
    </row>
    <row r="532" spans="2:3" s="45" customFormat="1" x14ac:dyDescent="0.25">
      <c r="B532" s="49"/>
      <c r="C532" s="49"/>
    </row>
    <row r="533" spans="2:3" s="45" customFormat="1" x14ac:dyDescent="0.25">
      <c r="B533" s="49"/>
      <c r="C533" s="49"/>
    </row>
    <row r="534" spans="2:3" s="45" customFormat="1" x14ac:dyDescent="0.25">
      <c r="B534" s="49"/>
      <c r="C534" s="49"/>
    </row>
    <row r="535" spans="2:3" s="45" customFormat="1" x14ac:dyDescent="0.25">
      <c r="B535" s="49"/>
      <c r="C535" s="49"/>
    </row>
    <row r="536" spans="2:3" s="45" customFormat="1" x14ac:dyDescent="0.25">
      <c r="B536" s="49"/>
      <c r="C536" s="49"/>
    </row>
    <row r="537" spans="2:3" s="45" customFormat="1" x14ac:dyDescent="0.25">
      <c r="B537" s="49"/>
      <c r="C537" s="49"/>
    </row>
    <row r="538" spans="2:3" s="45" customFormat="1" x14ac:dyDescent="0.25">
      <c r="B538" s="49"/>
      <c r="C538" s="49"/>
    </row>
    <row r="539" spans="2:3" s="45" customFormat="1" x14ac:dyDescent="0.25">
      <c r="B539" s="49"/>
      <c r="C539" s="49"/>
    </row>
    <row r="540" spans="2:3" s="45" customFormat="1" x14ac:dyDescent="0.25">
      <c r="B540" s="49"/>
      <c r="C540" s="49"/>
    </row>
    <row r="541" spans="2:3" s="45" customFormat="1" x14ac:dyDescent="0.25">
      <c r="B541" s="49"/>
      <c r="C541" s="49"/>
    </row>
    <row r="542" spans="2:3" s="45" customFormat="1" x14ac:dyDescent="0.25">
      <c r="B542" s="49"/>
      <c r="C542" s="49"/>
    </row>
    <row r="543" spans="2:3" s="45" customFormat="1" x14ac:dyDescent="0.25">
      <c r="B543" s="49"/>
      <c r="C543" s="49"/>
    </row>
    <row r="544" spans="2:3" s="45" customFormat="1" x14ac:dyDescent="0.25">
      <c r="B544" s="49"/>
      <c r="C544" s="49"/>
    </row>
    <row r="545" spans="2:3" s="45" customFormat="1" x14ac:dyDescent="0.25">
      <c r="B545" s="49"/>
      <c r="C545" s="49"/>
    </row>
    <row r="546" spans="2:3" s="45" customFormat="1" x14ac:dyDescent="0.25">
      <c r="B546" s="49"/>
      <c r="C546" s="49"/>
    </row>
    <row r="547" spans="2:3" s="45" customFormat="1" x14ac:dyDescent="0.25">
      <c r="B547" s="49"/>
      <c r="C547" s="49"/>
    </row>
    <row r="548" spans="2:3" s="45" customFormat="1" x14ac:dyDescent="0.25">
      <c r="B548" s="49"/>
      <c r="C548" s="49"/>
    </row>
    <row r="549" spans="2:3" s="45" customFormat="1" x14ac:dyDescent="0.25">
      <c r="B549" s="49"/>
      <c r="C549" s="49"/>
    </row>
    <row r="550" spans="2:3" s="45" customFormat="1" x14ac:dyDescent="0.25">
      <c r="B550" s="49"/>
      <c r="C550" s="49"/>
    </row>
    <row r="551" spans="2:3" s="45" customFormat="1" x14ac:dyDescent="0.25">
      <c r="B551" s="49"/>
      <c r="C551" s="49"/>
    </row>
    <row r="552" spans="2:3" s="45" customFormat="1" x14ac:dyDescent="0.25">
      <c r="B552" s="49"/>
      <c r="C552" s="49"/>
    </row>
    <row r="553" spans="2:3" s="45" customFormat="1" x14ac:dyDescent="0.25">
      <c r="B553" s="49"/>
      <c r="C553" s="49"/>
    </row>
    <row r="554" spans="2:3" s="45" customFormat="1" x14ac:dyDescent="0.25">
      <c r="B554" s="49"/>
      <c r="C554" s="49"/>
    </row>
    <row r="555" spans="2:3" s="45" customFormat="1" x14ac:dyDescent="0.25">
      <c r="B555" s="49"/>
      <c r="C555" s="49"/>
    </row>
    <row r="556" spans="2:3" s="45" customFormat="1" x14ac:dyDescent="0.25">
      <c r="B556" s="49"/>
      <c r="C556" s="49"/>
    </row>
    <row r="557" spans="2:3" s="45" customFormat="1" x14ac:dyDescent="0.25">
      <c r="B557" s="49"/>
      <c r="C557" s="49"/>
    </row>
    <row r="558" spans="2:3" s="45" customFormat="1" x14ac:dyDescent="0.25">
      <c r="B558" s="49"/>
      <c r="C558" s="49"/>
    </row>
    <row r="559" spans="2:3" s="45" customFormat="1" x14ac:dyDescent="0.25">
      <c r="B559" s="49"/>
      <c r="C559" s="49"/>
    </row>
    <row r="560" spans="2:3" s="45" customFormat="1" x14ac:dyDescent="0.25">
      <c r="B560" s="49"/>
      <c r="C560" s="49"/>
    </row>
    <row r="561" spans="2:3" s="45" customFormat="1" x14ac:dyDescent="0.25">
      <c r="B561" s="49"/>
      <c r="C561" s="49"/>
    </row>
    <row r="562" spans="2:3" s="45" customFormat="1" x14ac:dyDescent="0.25">
      <c r="B562" s="49"/>
      <c r="C562" s="49"/>
    </row>
    <row r="563" spans="2:3" s="45" customFormat="1" x14ac:dyDescent="0.25">
      <c r="B563" s="49"/>
      <c r="C563" s="49"/>
    </row>
    <row r="564" spans="2:3" s="45" customFormat="1" x14ac:dyDescent="0.25">
      <c r="B564" s="49"/>
      <c r="C564" s="49"/>
    </row>
    <row r="565" spans="2:3" s="45" customFormat="1" x14ac:dyDescent="0.25">
      <c r="B565" s="49"/>
      <c r="C565" s="49"/>
    </row>
    <row r="566" spans="2:3" s="45" customFormat="1" x14ac:dyDescent="0.25">
      <c r="B566" s="49"/>
      <c r="C566" s="49"/>
    </row>
    <row r="567" spans="2:3" s="45" customFormat="1" x14ac:dyDescent="0.25">
      <c r="B567" s="49"/>
      <c r="C567" s="49"/>
    </row>
    <row r="568" spans="2:3" s="45" customFormat="1" x14ac:dyDescent="0.25">
      <c r="B568" s="49"/>
      <c r="C568" s="49"/>
    </row>
    <row r="569" spans="2:3" s="45" customFormat="1" x14ac:dyDescent="0.25">
      <c r="B569" s="49"/>
      <c r="C569" s="49"/>
    </row>
    <row r="570" spans="2:3" s="45" customFormat="1" x14ac:dyDescent="0.25">
      <c r="B570" s="49"/>
      <c r="C570" s="49"/>
    </row>
    <row r="571" spans="2:3" s="45" customFormat="1" x14ac:dyDescent="0.25">
      <c r="B571" s="49"/>
      <c r="C571" s="49"/>
    </row>
    <row r="572" spans="2:3" s="45" customFormat="1" x14ac:dyDescent="0.25">
      <c r="B572" s="49"/>
      <c r="C572" s="49"/>
    </row>
    <row r="573" spans="2:3" s="45" customFormat="1" x14ac:dyDescent="0.25">
      <c r="B573" s="49"/>
      <c r="C573" s="49"/>
    </row>
    <row r="574" spans="2:3" s="45" customFormat="1" x14ac:dyDescent="0.25">
      <c r="B574" s="49"/>
      <c r="C574" s="49"/>
    </row>
    <row r="575" spans="2:3" s="45" customFormat="1" x14ac:dyDescent="0.25">
      <c r="B575" s="49"/>
      <c r="C575" s="49"/>
    </row>
    <row r="576" spans="2:3" s="45" customFormat="1" x14ac:dyDescent="0.25">
      <c r="B576" s="49"/>
      <c r="C576" s="49"/>
    </row>
    <row r="577" spans="2:3" s="45" customFormat="1" x14ac:dyDescent="0.25">
      <c r="B577" s="49"/>
      <c r="C577" s="49"/>
    </row>
    <row r="578" spans="2:3" s="45" customFormat="1" x14ac:dyDescent="0.25">
      <c r="B578" s="49"/>
      <c r="C578" s="49"/>
    </row>
    <row r="579" spans="2:3" s="45" customFormat="1" x14ac:dyDescent="0.25">
      <c r="B579" s="49"/>
      <c r="C579" s="49"/>
    </row>
    <row r="580" spans="2:3" s="45" customFormat="1" x14ac:dyDescent="0.25">
      <c r="B580" s="49"/>
      <c r="C580" s="49"/>
    </row>
    <row r="581" spans="2:3" s="45" customFormat="1" x14ac:dyDescent="0.25">
      <c r="B581" s="49"/>
      <c r="C581" s="49"/>
    </row>
    <row r="582" spans="2:3" s="45" customFormat="1" x14ac:dyDescent="0.25">
      <c r="B582" s="49"/>
      <c r="C582" s="49"/>
    </row>
    <row r="583" spans="2:3" s="45" customFormat="1" x14ac:dyDescent="0.25">
      <c r="B583" s="49"/>
      <c r="C583" s="49"/>
    </row>
    <row r="584" spans="2:3" s="45" customFormat="1" x14ac:dyDescent="0.25">
      <c r="B584" s="49"/>
      <c r="C584" s="49"/>
    </row>
    <row r="585" spans="2:3" s="45" customFormat="1" x14ac:dyDescent="0.25">
      <c r="B585" s="49"/>
      <c r="C585" s="49"/>
    </row>
    <row r="586" spans="2:3" s="45" customFormat="1" x14ac:dyDescent="0.25">
      <c r="B586" s="49"/>
      <c r="C586" s="49"/>
    </row>
    <row r="587" spans="2:3" s="45" customFormat="1" x14ac:dyDescent="0.25">
      <c r="B587" s="49"/>
      <c r="C587" s="49"/>
    </row>
    <row r="588" spans="2:3" s="45" customFormat="1" x14ac:dyDescent="0.25">
      <c r="B588" s="49"/>
      <c r="C588" s="49"/>
    </row>
    <row r="589" spans="2:3" s="45" customFormat="1" x14ac:dyDescent="0.25">
      <c r="B589" s="49"/>
      <c r="C589" s="49"/>
    </row>
    <row r="590" spans="2:3" s="45" customFormat="1" x14ac:dyDescent="0.25">
      <c r="B590" s="49"/>
      <c r="C590" s="49"/>
    </row>
    <row r="591" spans="2:3" s="45" customFormat="1" x14ac:dyDescent="0.25">
      <c r="B591" s="49"/>
      <c r="C591" s="49"/>
    </row>
    <row r="592" spans="2:3" s="45" customFormat="1" x14ac:dyDescent="0.25">
      <c r="B592" s="49"/>
      <c r="C592" s="49"/>
    </row>
    <row r="593" spans="2:3" s="45" customFormat="1" x14ac:dyDescent="0.25">
      <c r="B593" s="49"/>
      <c r="C593" s="49"/>
    </row>
    <row r="594" spans="2:3" s="45" customFormat="1" x14ac:dyDescent="0.25">
      <c r="B594" s="49"/>
      <c r="C594" s="49"/>
    </row>
    <row r="595" spans="2:3" s="45" customFormat="1" x14ac:dyDescent="0.25">
      <c r="B595" s="49"/>
      <c r="C595" s="49"/>
    </row>
    <row r="596" spans="2:3" s="45" customFormat="1" x14ac:dyDescent="0.25">
      <c r="B596" s="49"/>
      <c r="C596" s="49"/>
    </row>
    <row r="597" spans="2:3" s="45" customFormat="1" x14ac:dyDescent="0.25">
      <c r="B597" s="49"/>
      <c r="C597" s="49"/>
    </row>
    <row r="598" spans="2:3" s="45" customFormat="1" x14ac:dyDescent="0.25">
      <c r="B598" s="49"/>
      <c r="C598" s="49"/>
    </row>
    <row r="599" spans="2:3" s="45" customFormat="1" x14ac:dyDescent="0.25">
      <c r="B599" s="49"/>
      <c r="C599" s="49"/>
    </row>
    <row r="600" spans="2:3" s="45" customFormat="1" x14ac:dyDescent="0.25">
      <c r="B600" s="49"/>
      <c r="C600" s="49"/>
    </row>
    <row r="601" spans="2:3" s="45" customFormat="1" x14ac:dyDescent="0.25">
      <c r="B601" s="49"/>
      <c r="C601" s="49"/>
    </row>
    <row r="602" spans="2:3" s="45" customFormat="1" x14ac:dyDescent="0.25">
      <c r="B602" s="49"/>
      <c r="C602" s="49"/>
    </row>
    <row r="603" spans="2:3" s="45" customFormat="1" x14ac:dyDescent="0.25">
      <c r="B603" s="49"/>
      <c r="C603" s="49"/>
    </row>
    <row r="604" spans="2:3" s="45" customFormat="1" x14ac:dyDescent="0.25">
      <c r="B604" s="49"/>
      <c r="C604" s="49"/>
    </row>
    <row r="605" spans="2:3" s="45" customFormat="1" x14ac:dyDescent="0.25">
      <c r="B605" s="49"/>
      <c r="C605" s="49"/>
    </row>
    <row r="606" spans="2:3" s="45" customFormat="1" x14ac:dyDescent="0.25">
      <c r="B606" s="49"/>
      <c r="C606" s="49"/>
    </row>
    <row r="607" spans="2:3" s="45" customFormat="1" x14ac:dyDescent="0.25">
      <c r="B607" s="49"/>
      <c r="C607" s="49"/>
    </row>
    <row r="608" spans="2:3" s="45" customFormat="1" x14ac:dyDescent="0.25">
      <c r="B608" s="49"/>
      <c r="C608" s="49"/>
    </row>
    <row r="609" spans="2:3" s="45" customFormat="1" x14ac:dyDescent="0.25">
      <c r="B609" s="49"/>
      <c r="C609" s="49"/>
    </row>
    <row r="610" spans="2:3" s="45" customFormat="1" x14ac:dyDescent="0.25">
      <c r="B610" s="49"/>
      <c r="C610" s="49"/>
    </row>
    <row r="611" spans="2:3" s="45" customFormat="1" x14ac:dyDescent="0.25">
      <c r="B611" s="49"/>
      <c r="C611" s="49"/>
    </row>
    <row r="612" spans="2:3" s="45" customFormat="1" x14ac:dyDescent="0.25">
      <c r="B612" s="49"/>
      <c r="C612" s="49"/>
    </row>
  </sheetData>
  <sheetProtection algorithmName="SHA-512" hashValue="2cgvmBtQe2DjXG/wSPbluFUQ2yXIof/MYS1r55/K4M7SjRJHkceG7LuJxomdPAF6ld9Wh9UV3geP4Taaj9MknA==" saltValue="QtTnBOiMu7tRTkAbA4UpPA==" spinCount="100000" sheet="1" objects="1" scenarios="1" selectLockedCells="1"/>
  <mergeCells count="15">
    <mergeCell ref="H79:J86"/>
    <mergeCell ref="A77:J77"/>
    <mergeCell ref="A5:J5"/>
    <mergeCell ref="H13:J13"/>
    <mergeCell ref="A19:J19"/>
    <mergeCell ref="H27:J27"/>
    <mergeCell ref="A33:J33"/>
    <mergeCell ref="H37:J39"/>
    <mergeCell ref="A40:J40"/>
    <mergeCell ref="H73:J76"/>
    <mergeCell ref="A2:F4"/>
    <mergeCell ref="A57:J57"/>
    <mergeCell ref="A69:J69"/>
    <mergeCell ref="H22:J25"/>
    <mergeCell ref="H8:J11"/>
  </mergeCells>
  <pageMargins left="0.37" right="0.17" top="0.74803149606299213" bottom="0.74803149606299213"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Kalkulator</vt:lpstr>
      <vt:lpstr>Kalkulator!Drucktitel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 Monique</dc:creator>
  <cp:lastModifiedBy>von Weissenborn, Mara (Mesago Stuttgart)</cp:lastModifiedBy>
  <cp:lastPrinted>2017-12-12T16:58:51Z</cp:lastPrinted>
  <dcterms:created xsi:type="dcterms:W3CDTF">2009-01-27T13:18:36Z</dcterms:created>
  <dcterms:modified xsi:type="dcterms:W3CDTF">2023-01-12T15:46:58Z</dcterms:modified>
</cp:coreProperties>
</file>